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11.xml" ContentType="application/vnd.openxmlformats-officedocument.spreadsheetml.worksheet+xml"/>
  <Override PartName="/xl/charts/chart2.xml" ContentType="application/vnd.openxmlformats-officedocument.drawingml.chart+xml"/>
  <Override PartName="/xl/charts/chart3.xml" ContentType="application/vnd.openxmlformats-officedocument.drawingml.chart+xml"/>
  <Default Extension="emf" ContentType="image/x-emf"/>
  <Override PartName="/xl/drawings/drawing4.xml" ContentType="application/vnd.openxmlformats-officedocument.drawing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embeddings/oleObject1.bin" ContentType="application/vnd.openxmlformats-officedocument.oleObject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worksheets/sheet1.xml" ContentType="application/vnd.openxmlformats-officedocument.spreadsheetml.worksheet+xml"/>
  <Default Extension="vml" ContentType="application/vnd.openxmlformats-officedocument.vmlDrawing"/>
  <Override PartName="/xl/comments1.xml" ContentType="application/vnd.openxmlformats-officedocument.spreadsheetml.comments+xml"/>
  <Default Extension="gif" ContentType="image/gif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90" yWindow="90" windowWidth="15480" windowHeight="9480" tabRatio="762"/>
  </bookViews>
  <sheets>
    <sheet name="VZORCE" sheetId="1" r:id="rId1"/>
    <sheet name="1.príklad" sheetId="2" r:id="rId2"/>
    <sheet name="2.príkad" sheetId="3" r:id="rId3"/>
    <sheet name="riešené cvičenia1" sheetId="4" r:id="rId4"/>
    <sheet name="cvičenia2" sheetId="7" r:id="rId5"/>
    <sheet name="cvičenia3 " sheetId="10" r:id="rId6"/>
    <sheet name="cvičenia4" sheetId="11" r:id="rId7"/>
    <sheet name="cvičenia5" sheetId="6" r:id="rId8"/>
    <sheet name="cvičenia6" sheetId="8" r:id="rId9"/>
    <sheet name="cvičenia7" sheetId="9" r:id="rId10"/>
    <sheet name="zdroje" sheetId="5" r:id="rId11"/>
  </sheets>
  <calcPr calcId="125725"/>
</workbook>
</file>

<file path=xl/calcChain.xml><?xml version="1.0" encoding="utf-8"?>
<calcChain xmlns="http://schemas.openxmlformats.org/spreadsheetml/2006/main">
  <c r="N104" i="4"/>
  <c r="O104"/>
  <c r="P104"/>
  <c r="Q104"/>
  <c r="R104"/>
  <c r="S104"/>
  <c r="M104"/>
  <c r="N103"/>
  <c r="O103"/>
  <c r="P103"/>
  <c r="Q103"/>
  <c r="R103"/>
  <c r="S103"/>
  <c r="M103"/>
  <c r="N90"/>
  <c r="O90" s="1"/>
  <c r="N91"/>
  <c r="O91" s="1"/>
  <c r="N92"/>
  <c r="O92" s="1"/>
  <c r="N93"/>
  <c r="O93" s="1"/>
  <c r="N89"/>
  <c r="O89" s="1"/>
  <c r="R79"/>
  <c r="R80"/>
  <c r="R81"/>
  <c r="R78"/>
  <c r="Q59"/>
  <c r="Q60"/>
  <c r="Q61"/>
  <c r="Q62"/>
  <c r="Q63"/>
  <c r="Q64"/>
  <c r="Q65"/>
  <c r="Q66"/>
  <c r="Q67"/>
  <c r="Q68"/>
  <c r="Q69"/>
  <c r="Q58"/>
  <c r="P45"/>
  <c r="P46"/>
  <c r="P47"/>
  <c r="P48"/>
  <c r="P49"/>
  <c r="P50"/>
  <c r="P44"/>
  <c r="O32"/>
  <c r="O33"/>
  <c r="O34"/>
  <c r="O31"/>
  <c r="O35" s="1"/>
  <c r="O19"/>
  <c r="O20"/>
  <c r="O21"/>
  <c r="O22"/>
  <c r="O18"/>
  <c r="N7"/>
  <c r="N8"/>
  <c r="N9"/>
  <c r="N10"/>
  <c r="N6"/>
  <c r="O23" l="1"/>
</calcChain>
</file>

<file path=xl/comments1.xml><?xml version="1.0" encoding="utf-8"?>
<comments xmlns="http://schemas.openxmlformats.org/spreadsheetml/2006/main">
  <authors>
    <author>AF</author>
  </authors>
  <commentList>
    <comment ref="D1" authorId="0">
      <text>
        <r>
          <rPr>
            <sz val="9"/>
            <color indexed="81"/>
            <rFont val="Tahoma"/>
            <family val="2"/>
            <charset val="238"/>
          </rPr>
          <t>zadanie1</t>
        </r>
      </text>
    </comment>
    <comment ref="E1" authorId="0">
      <text>
        <r>
          <rPr>
            <sz val="9"/>
            <color indexed="81"/>
            <rFont val="Tahoma"/>
            <family val="2"/>
            <charset val="238"/>
          </rPr>
          <t>zadanie2</t>
        </r>
      </text>
    </comment>
    <comment ref="F1" authorId="0">
      <text>
        <r>
          <rPr>
            <sz val="9"/>
            <color indexed="81"/>
            <rFont val="Tahoma"/>
            <family val="2"/>
            <charset val="238"/>
          </rPr>
          <t>zadanie3</t>
        </r>
      </text>
    </comment>
  </commentList>
</comments>
</file>

<file path=xl/comments2.xml><?xml version="1.0" encoding="utf-8"?>
<comments xmlns="http://schemas.openxmlformats.org/spreadsheetml/2006/main">
  <authors>
    <author>AF</author>
  </authors>
  <commentList>
    <comment ref="E9" authorId="0">
      <text>
        <r>
          <rPr>
            <b/>
            <sz val="9"/>
            <color indexed="81"/>
            <rFont val="Tahoma"/>
            <family val="2"/>
            <charset val="238"/>
          </rPr>
          <t xml:space="preserve">zadajte odvesny a, b
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E17" authorId="0">
      <text>
        <r>
          <rPr>
            <b/>
            <sz val="9"/>
            <color indexed="81"/>
            <rFont val="Tahoma"/>
            <family val="2"/>
            <charset val="238"/>
          </rPr>
          <t>vložte vzorec pre výpočet prepony</t>
        </r>
      </text>
    </comment>
  </commentList>
</comments>
</file>

<file path=xl/comments3.xml><?xml version="1.0" encoding="utf-8"?>
<comments xmlns="http://schemas.openxmlformats.org/spreadsheetml/2006/main">
  <authors>
    <author>AF</author>
  </authors>
  <commentList>
    <comment ref="F9" authorId="0">
      <text>
        <r>
          <rPr>
            <b/>
            <sz val="9"/>
            <color indexed="81"/>
            <rFont val="Tahoma"/>
            <family val="2"/>
            <charset val="238"/>
          </rPr>
          <t>z rovnice určite a, b,c</t>
        </r>
        <r>
          <rPr>
            <sz val="9"/>
            <color indexed="81"/>
            <rFont val="Tahoma"/>
            <family val="2"/>
            <charset val="238"/>
          </rPr>
          <t xml:space="preserve">
</t>
        </r>
      </text>
    </comment>
    <comment ref="F14" authorId="0">
      <text>
        <r>
          <rPr>
            <b/>
            <sz val="9"/>
            <color indexed="81"/>
            <rFont val="Tahoma"/>
            <family val="2"/>
            <charset val="238"/>
          </rPr>
          <t>vložte vzorec pre Diskriminant</t>
        </r>
      </text>
    </comment>
    <comment ref="F20" authorId="0">
      <text>
        <r>
          <rPr>
            <b/>
            <sz val="9"/>
            <color indexed="81"/>
            <rFont val="Tahoma"/>
            <family val="2"/>
            <charset val="238"/>
          </rPr>
          <t>vložte vzorec pre x</t>
        </r>
        <r>
          <rPr>
            <b/>
            <vertAlign val="subscript"/>
            <sz val="9"/>
            <color indexed="81"/>
            <rFont val="Tahoma"/>
            <family val="2"/>
            <charset val="238"/>
          </rPr>
          <t>1</t>
        </r>
      </text>
    </comment>
    <comment ref="K20" authorId="0">
      <text>
        <r>
          <rPr>
            <b/>
            <sz val="9"/>
            <color indexed="81"/>
            <rFont val="Tahoma"/>
            <family val="2"/>
            <charset val="238"/>
          </rPr>
          <t>vložte vzorec pre x</t>
        </r>
        <r>
          <rPr>
            <b/>
            <vertAlign val="subscript"/>
            <sz val="9"/>
            <color indexed="81"/>
            <rFont val="Tahoma"/>
            <family val="2"/>
            <charset val="238"/>
          </rPr>
          <t>1</t>
        </r>
      </text>
    </comment>
  </commentList>
</comments>
</file>

<file path=xl/sharedStrings.xml><?xml version="1.0" encoding="utf-8"?>
<sst xmlns="http://schemas.openxmlformats.org/spreadsheetml/2006/main" count="307" uniqueCount="186">
  <si>
    <t>Vkladanie vzorcov</t>
  </si>
  <si>
    <t>Aritmetické operátory klasické matematické operátory, teda znamienka</t>
  </si>
  <si>
    <t>"/" (lomítko) operátor na operáciu delenia =A1/B1</t>
  </si>
  <si>
    <t>"^" (strieška) operátor na operáciu umocnenia =A1^3 (císlo3)</t>
  </si>
  <si>
    <t>a</t>
  </si>
  <si>
    <t>b</t>
  </si>
  <si>
    <t>súčet a+b</t>
  </si>
  <si>
    <t>Postup</t>
  </si>
  <si>
    <t>Zadanie:</t>
  </si>
  <si>
    <t>koeficient</t>
  </si>
  <si>
    <t xml:space="preserve">nej sa vytvorí bežiaci rámik a jej adresa sa napíše do aktívnej bunky, v ktorej bude výsledok. </t>
  </si>
  <si>
    <t>1. Do D1 vložte vzorec, ktorý vypočíta 1,5-násobok hodnoty v stĺpci A toho istého riadku.( Vzorec nakopírujte D2-5)</t>
  </si>
  <si>
    <t>3. Do F1 vložte vzorec, ktorý vynásobí stĺpec A koeficientom v bunke A6 .( Vzorec nakopírujte F2-5)</t>
  </si>
  <si>
    <t>Deň</t>
  </si>
  <si>
    <t>Raňajky</t>
  </si>
  <si>
    <t>Obed</t>
  </si>
  <si>
    <t xml:space="preserve">Večera </t>
  </si>
  <si>
    <t>Spolu</t>
  </si>
  <si>
    <t>Pondelok</t>
  </si>
  <si>
    <t>Utorok</t>
  </si>
  <si>
    <t>Streda</t>
  </si>
  <si>
    <t>Štvrtok</t>
  </si>
  <si>
    <t>Piatok</t>
  </si>
  <si>
    <t>Sobota</t>
  </si>
  <si>
    <t>Nedeľa</t>
  </si>
  <si>
    <t>Európsky vodičský preukaz na počítače Študijné materiály, Autori: Michal Bartoň, Pavol Naď, Stanislav Kozenko Banská Bystrica, 2006</t>
  </si>
  <si>
    <t>Pavel Marinič: Excel v príkladoch pre stredné školy</t>
  </si>
  <si>
    <t>Školiaci materiál, MS EXCEL 2007 pre mierne pokrocilých užívatelov</t>
  </si>
  <si>
    <t>Mesiac</t>
  </si>
  <si>
    <t>január</t>
  </si>
  <si>
    <t>február</t>
  </si>
  <si>
    <t>marec</t>
  </si>
  <si>
    <t>apríl</t>
  </si>
  <si>
    <t>máj</t>
  </si>
  <si>
    <t>jún</t>
  </si>
  <si>
    <t>júl</t>
  </si>
  <si>
    <t>august</t>
  </si>
  <si>
    <t>september</t>
  </si>
  <si>
    <t>október</t>
  </si>
  <si>
    <t>november</t>
  </si>
  <si>
    <t>december</t>
  </si>
  <si>
    <t>Rok 2010</t>
  </si>
  <si>
    <t>Rok 2011</t>
  </si>
  <si>
    <t>Vypočítajte, koľko minieme za stravu za celý deň v jednotlivých dňoch týždňa.</t>
  </si>
  <si>
    <t>Tovar</t>
  </si>
  <si>
    <t xml:space="preserve">Cena  za 1ks </t>
  </si>
  <si>
    <t>Ponožky</t>
  </si>
  <si>
    <t>Tričko</t>
  </si>
  <si>
    <t>Nohavice</t>
  </si>
  <si>
    <t>Vreckovka</t>
  </si>
  <si>
    <t>cena celkom</t>
  </si>
  <si>
    <t>kusov</t>
  </si>
  <si>
    <t>1.rok</t>
  </si>
  <si>
    <t>2. rok</t>
  </si>
  <si>
    <t>za 2 roky</t>
  </si>
  <si>
    <t>otec</t>
  </si>
  <si>
    <t>mama</t>
  </si>
  <si>
    <t>syn</t>
  </si>
  <si>
    <t>V jednotlivých dňoch týždňa si zapisujeme, koľko minieme za raňajky, za obed a za večeru.</t>
  </si>
  <si>
    <t>všetci spolu</t>
  </si>
  <si>
    <t>x</t>
  </si>
  <si>
    <t>y</t>
  </si>
  <si>
    <t>y=-2x+2</t>
  </si>
  <si>
    <t>y=x-2</t>
  </si>
  <si>
    <r>
      <t>y=x</t>
    </r>
    <r>
      <rPr>
        <vertAlign val="superscript"/>
        <sz val="16"/>
        <color rgb="FF002060"/>
        <rFont val="Calibri"/>
        <family val="2"/>
        <charset val="238"/>
        <scheme val="minor"/>
      </rPr>
      <t>2</t>
    </r>
    <r>
      <rPr>
        <sz val="16"/>
        <color rgb="FF002060"/>
        <rFont val="Calibri"/>
        <family val="2"/>
        <charset val="238"/>
        <scheme val="minor"/>
      </rPr>
      <t>-3</t>
    </r>
  </si>
  <si>
    <r>
      <t>y=x</t>
    </r>
    <r>
      <rPr>
        <vertAlign val="superscript"/>
        <sz val="16"/>
        <color rgb="FF002060"/>
        <rFont val="Calibri"/>
        <family val="2"/>
        <charset val="238"/>
        <scheme val="minor"/>
      </rPr>
      <t>3</t>
    </r>
  </si>
  <si>
    <t>Pani Rafiková nakúpila na trhu rôzny tovar. Potvrdenky jej vydali tak, že pozná len celkovú cenu za jeden druh</t>
  </si>
  <si>
    <t>tovaru a počet kusov, ktoré zakúpila. Ona by však rada vedela cenu za jeden kus. Doplňte danú tabuľku tak,</t>
  </si>
  <si>
    <t>aby v poslednom stĺpci obsahovala jednotkovú cenu tovaru pre každý z uvedených tovarov.</t>
  </si>
  <si>
    <t>Celková cena</t>
  </si>
  <si>
    <t>Počet kusov</t>
  </si>
  <si>
    <t>Cena za 1 kus</t>
  </si>
  <si>
    <t>Citróny</t>
  </si>
  <si>
    <t>Rožky</t>
  </si>
  <si>
    <t>Chlieb</t>
  </si>
  <si>
    <t>cena bez DPH</t>
  </si>
  <si>
    <t>cena s DPH</t>
  </si>
  <si>
    <t>Uterák</t>
  </si>
  <si>
    <t>umiestnite vypočítanú zľavu a do 3. stĺpca výslednú sumu.</t>
  </si>
  <si>
    <t>Zľava 30%</t>
  </si>
  <si>
    <t>Cena po zľave</t>
  </si>
  <si>
    <t>Pre každý tovar vypočítajte cenu s DPH 20%.</t>
  </si>
  <si>
    <t>c</t>
  </si>
  <si>
    <t>=</t>
  </si>
  <si>
    <r>
      <t>D=b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>-4ac</t>
    </r>
  </si>
  <si>
    <t>D</t>
  </si>
  <si>
    <r>
      <t>ax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>+bx+c=0</t>
    </r>
  </si>
  <si>
    <r>
      <t>x</t>
    </r>
    <r>
      <rPr>
        <vertAlign val="subscript"/>
        <sz val="11"/>
        <color theme="1"/>
        <rFont val="Calibri"/>
        <family val="2"/>
        <charset val="238"/>
        <scheme val="minor"/>
      </rPr>
      <t>1</t>
    </r>
  </si>
  <si>
    <r>
      <t>x</t>
    </r>
    <r>
      <rPr>
        <vertAlign val="subscript"/>
        <sz val="11"/>
        <color theme="1"/>
        <rFont val="Calibri"/>
        <family val="2"/>
        <charset val="238"/>
        <scheme val="minor"/>
      </rPr>
      <t>2</t>
    </r>
  </si>
  <si>
    <t xml:space="preserve">V predajni odevov majú 30% zľavu. Doplňte tabuľku nákupu tak, že do 2.stĺpca </t>
  </si>
  <si>
    <t>C</t>
  </si>
  <si>
    <t>F</t>
  </si>
  <si>
    <t>K</t>
  </si>
  <si>
    <t>funkcia</t>
  </si>
  <si>
    <t>x1</t>
  </si>
  <si>
    <t>x2</t>
  </si>
  <si>
    <t>1. príklad</t>
  </si>
  <si>
    <t>2. príklad</t>
  </si>
  <si>
    <t>3. príklad</t>
  </si>
  <si>
    <t>4. príklad</t>
  </si>
  <si>
    <t>5. príklad</t>
  </si>
  <si>
    <t>6. príklad</t>
  </si>
  <si>
    <t>7. príklad</t>
  </si>
  <si>
    <t>8. príklad</t>
  </si>
  <si>
    <t>riešenie</t>
  </si>
  <si>
    <t>zdroje</t>
  </si>
  <si>
    <r>
      <t>x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>-4=0</t>
    </r>
    <r>
      <rPr>
        <sz val="11"/>
        <color theme="1"/>
        <rFont val="Calibri"/>
        <family val="2"/>
        <charset val="238"/>
        <scheme val="minor"/>
      </rPr>
      <t/>
    </r>
  </si>
  <si>
    <t xml:space="preserve"> hodnotou v stĺpci C .( Vzorec nakopírujte E2-5)</t>
  </si>
  <si>
    <t>štvorec</t>
  </si>
  <si>
    <t>strana a</t>
  </si>
  <si>
    <t>obvod</t>
  </si>
  <si>
    <t>obsah</t>
  </si>
  <si>
    <t>kruh</t>
  </si>
  <si>
    <t>polomer r</t>
  </si>
  <si>
    <t>priemer d</t>
  </si>
  <si>
    <t>pomôcka</t>
  </si>
  <si>
    <t>odvesny</t>
  </si>
  <si>
    <t>prepona</t>
  </si>
  <si>
    <t>π</t>
  </si>
  <si>
    <t>je to jeho primárnou úlohou, v súčasnosti je to nástroj na prevádzkovanie rôznych</t>
  </si>
  <si>
    <t>jednoduchých, ale aj hromadných výpočtov.</t>
  </si>
  <si>
    <t>Zmysel používania výpočtov priamo v Exceli je v tom, že nemusíte výpočty spracovávať na</t>
  </si>
  <si>
    <t>kalkulačke, alebo nebodaj niekde na papieri, ale priamo na pracovnom hárku. Výhodou je</t>
  </si>
  <si>
    <t>aktualizácia výsledkov po zmene vstupných hodnôt. Toto nie je pri použití kalkulačky možné.</t>
  </si>
  <si>
    <t xml:space="preserve">3.     Kliknite na bunku, ktorej hodnotu chcete vo vzorci použiť. Po kliknutí sa okolo </t>
  </si>
  <si>
    <t>4.    Použite potrebný operátor ( +,-,/,*,...)</t>
  </si>
  <si>
    <t>1.     Označte bunku, kde chcete mať výsledok.</t>
  </si>
  <si>
    <t>6.    Stlačte ENTER.</t>
  </si>
  <si>
    <t>matematických operácií : sčítanie, odčítanie, násobenie, delenie, umocňovanie.</t>
  </si>
  <si>
    <t>"–" (mínus) operátor na operáciu odčítania =A1–B1</t>
  </si>
  <si>
    <t>"*" (hviezdička) operátor na operáciu násobenia =A1*B1</t>
  </si>
  <si>
    <t>Do stĺpca C vložte vzorec, ktorí vypočíta súčet hodnôt stĺpcov A a B.</t>
  </si>
  <si>
    <t>1.   Označte bunku, kde chcete mať výsledok C2.</t>
  </si>
  <si>
    <t>2.    Vložte znamienko „=“ čo znamená, že zadávate vzorec.</t>
  </si>
  <si>
    <t>3.     Kliknite na bunku  A2.</t>
  </si>
  <si>
    <t>4.     Použite potrebný operátor "+".</t>
  </si>
  <si>
    <t>5.     Kliknite na bunku B2.</t>
  </si>
  <si>
    <t>6.     Stlačte ENTER.</t>
  </si>
  <si>
    <t>Ak sa štruktúra vzorca opakuje v tabuľke pod sebou, alebo vedľa seba, nemusíte tento vzorec</t>
  </si>
  <si>
    <t>vzorca, a to pomocou štvorčeka v pravom dolnom rohu aktívnej bunky.</t>
  </si>
  <si>
    <t>7.     Nakopírujte vzorec do buniek C3-7.</t>
  </si>
  <si>
    <t>Zapamätajte si:</t>
  </si>
  <si>
    <t>2. Ak sa vzorec opakuje, stačí ho kopírovať.</t>
  </si>
  <si>
    <t xml:space="preserve">2. Do E1 vložte vzorec, ktorý vypočíta najskôr súčet hodnôt v stĺpcoch A a B, a potom ho vynásobí </t>
  </si>
  <si>
    <t>1. Desatinné čísla píšeme s čiarkou 1,5. S bodkou 1.5 je to nesprávne.</t>
  </si>
  <si>
    <t>2. Poradie matematických operácií určíme zátvorkami.</t>
  </si>
  <si>
    <t>3. Pre bunku, ktorú vo vzorci nemôžeme meniť, zmeníme jej adresu z relatívnej na absolútnu (spravíme to stlačením klávesy F4 pred  danou bunkou vo vzorci).</t>
  </si>
  <si>
    <t>Vypočítajte, koľko našetril každý člen za 2 roky a všetci členovia rodiny spolu.</t>
  </si>
  <si>
    <t>dcéra</t>
  </si>
  <si>
    <t>Na budúci rok elektrika zdražie o 15%. Koľko budeme platiť v jednotlivých mesiacoch, ak minieme rovnaké množstvo energie?</t>
  </si>
  <si>
    <t>Kde K je teplota v kelvinoch, C je teplota v stupňoch Celzia.</t>
  </si>
  <si>
    <t>Kde F je teplota v stupňoch Fahrenheita, C je teplota v stupňoch Celzia.</t>
  </si>
  <si>
    <t>Vypočítajte do tabuliek y-nové hodnoty pre dané funkcie.</t>
  </si>
  <si>
    <t>1. Doplňte do modrej bunky vzorec pre výpočet prepony pravouhlého trojuholníka (do zelených buniek zadávajte odvesny a, b)</t>
  </si>
  <si>
    <t>2.  Výsledok skontrolujte a=3 b=4 c=5.</t>
  </si>
  <si>
    <t>všeobecná kvadratická rovnica</t>
  </si>
  <si>
    <t>diskriminant kvadratickej rovnice</t>
  </si>
  <si>
    <t>2.cvičenie</t>
  </si>
  <si>
    <t>3.cvičenie</t>
  </si>
  <si>
    <t>4.cvičenie</t>
  </si>
  <si>
    <t>7.cvičenie</t>
  </si>
  <si>
    <t>5.cvičenie</t>
  </si>
  <si>
    <t>Tabuľkový editor sa nepoužíva iba na tvorbu tabuliek, akoby si mnohí mohli myslieť. Aj keď</t>
  </si>
  <si>
    <t>5.    Kliknite na ďalšiu bunku, ktorej hodnotu spracúvate.</t>
  </si>
  <si>
    <t>tvoriť pre každú bunku osobitne. Stačí v takomto prípade použiť kopírovanie</t>
  </si>
  <si>
    <t xml:space="preserve">1. Vzorce začíname "=", hodnoty vkladáme klikaním na bunky a používame operátory +,-,*,/,....... </t>
  </si>
  <si>
    <t xml:space="preserve">Z katalógu sme si objednali produkty rôzneho množstva. </t>
  </si>
  <si>
    <t>Vypočítajte ceny za jednotlivé produkty a cenu celkovej objednávky.</t>
  </si>
  <si>
    <t>Rodina Hraškovcov si chce kúpiť auto, rozhodli sa že všetci budú 2 roky šetriť.</t>
  </si>
  <si>
    <t>V roku 2010 sme za elektriku v jednotlivých mesiacoch platili nasledovné sumy.</t>
  </si>
  <si>
    <t>Kivi</t>
  </si>
  <si>
    <t>Vypočítajte v druhom riadku teplotu v kelvinoch, ak viete, že K= C + 273,15</t>
  </si>
  <si>
    <t>Vypočítajte v treťom riadku teplotu v stupňoch Fahrenheita ak viete, že F=(C*1,8)+32</t>
  </si>
  <si>
    <t>1. Doplňte vzorce a vypočítajte obvod a obsah pre jednotlivé rovinné útvary.</t>
  </si>
  <si>
    <r>
      <t>1. Doplňte do modrých buniek vzorce pre výpočet diskriminantu a koreňov kvadratickej funkcie ax</t>
    </r>
    <r>
      <rPr>
        <vertAlign val="superscript"/>
        <sz val="11"/>
        <color rgb="FF002060"/>
        <rFont val="Calibri"/>
        <family val="2"/>
        <charset val="238"/>
        <scheme val="minor"/>
      </rPr>
      <t>2</t>
    </r>
    <r>
      <rPr>
        <sz val="11"/>
        <color rgb="FF002060"/>
        <rFont val="Calibri"/>
        <family val="2"/>
        <charset val="238"/>
        <scheme val="minor"/>
      </rPr>
      <t>+bx+c=0 (do zelených buniek zadávajte a, b, c).</t>
    </r>
  </si>
  <si>
    <t>2. Vypočítajte korene kvadratických funkcií a doplňte ich do tabuľky. (do zelených buniek zadávajte a,b,c z modrých odpisujte výsledky)</t>
  </si>
  <si>
    <t>korene kvadratickej rovnice</t>
  </si>
  <si>
    <t>Navrhnite tabuľku na premenu jednotiek, tak že do jednej bunky môžem zadávať vzdialenosť v metroch (m) a v ďalších bunkách</t>
  </si>
  <si>
    <t>sa zobrazí premenná vzdialenosť v km, m, dm, cm a mm.</t>
  </si>
  <si>
    <t xml:space="preserve">Porozmýšľajte, kde by ste vedeli Vy použiť tabuľku s výpočtami. Vytvorte príklad ktorý obsahuje zadanie a tabuľku s výpočtami. </t>
  </si>
  <si>
    <t>6.cvičenie</t>
  </si>
  <si>
    <r>
      <t>2.     Vložte znamienko „</t>
    </r>
    <r>
      <rPr>
        <b/>
        <sz val="12"/>
        <color rgb="FF00B050"/>
        <rFont val="Calibri"/>
        <family val="2"/>
        <charset val="238"/>
        <scheme val="minor"/>
      </rPr>
      <t>=</t>
    </r>
    <r>
      <rPr>
        <sz val="12"/>
        <color rgb="FF00B050"/>
        <rFont val="Calibri"/>
        <family val="2"/>
        <charset val="238"/>
        <scheme val="minor"/>
      </rPr>
      <t>“ čo znamená že zadávate vzorec</t>
    </r>
  </si>
  <si>
    <r>
      <t>x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>–14x +33=0</t>
    </r>
  </si>
  <si>
    <r>
      <t>x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>–10x+25</t>
    </r>
  </si>
  <si>
    <r>
      <t>12x</t>
    </r>
    <r>
      <rPr>
        <vertAlign val="superscript"/>
        <sz val="11"/>
        <color theme="1"/>
        <rFont val="Calibri"/>
        <family val="2"/>
        <charset val="238"/>
        <scheme val="minor"/>
      </rPr>
      <t>2</t>
    </r>
    <r>
      <rPr>
        <sz val="11"/>
        <color theme="1"/>
        <rFont val="Calibri"/>
        <family val="2"/>
        <charset val="238"/>
        <scheme val="minor"/>
      </rPr>
      <t>–5x-3=0</t>
    </r>
  </si>
  <si>
    <t>"+" (plus) operátor na operáciu sčítania = A1+B1</t>
  </si>
</sst>
</file>

<file path=xl/styles.xml><?xml version="1.0" encoding="utf-8"?>
<styleSheet xmlns="http://schemas.openxmlformats.org/spreadsheetml/2006/main">
  <numFmts count="1">
    <numFmt numFmtId="164" formatCode="0.00;[Red]0.00"/>
  </numFmts>
  <fonts count="30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sz val="12"/>
      <color rgb="FF00B050"/>
      <name val="Calibri"/>
      <family val="2"/>
      <charset val="238"/>
      <scheme val="minor"/>
    </font>
    <font>
      <sz val="12"/>
      <color rgb="FFFF0000"/>
      <name val="Calibri"/>
      <family val="2"/>
      <charset val="238"/>
      <scheme val="minor"/>
    </font>
    <font>
      <sz val="12"/>
      <color rgb="FF0070C0"/>
      <name val="Calibri"/>
      <family val="2"/>
      <charset val="238"/>
      <scheme val="minor"/>
    </font>
    <font>
      <sz val="12"/>
      <color rgb="FF7030A0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rgb="FF00B050"/>
      <name val="Calibri"/>
      <family val="2"/>
      <charset val="238"/>
      <scheme val="minor"/>
    </font>
    <font>
      <sz val="9"/>
      <color indexed="81"/>
      <name val="Tahoma"/>
      <family val="2"/>
      <charset val="238"/>
    </font>
    <font>
      <i/>
      <sz val="11"/>
      <name val="Calibri"/>
      <family val="2"/>
      <charset val="238"/>
      <scheme val="minor"/>
    </font>
    <font>
      <sz val="10"/>
      <name val="Arial CE"/>
      <family val="2"/>
      <charset val="238"/>
    </font>
    <font>
      <sz val="10"/>
      <color rgb="FF002060"/>
      <name val="Arial CE"/>
      <family val="2"/>
      <charset val="238"/>
    </font>
    <font>
      <sz val="11"/>
      <color rgb="FF002060"/>
      <name val="Calibri"/>
      <family val="2"/>
      <charset val="238"/>
      <scheme val="minor"/>
    </font>
    <font>
      <sz val="16"/>
      <color rgb="FF002060"/>
      <name val="Calibri"/>
      <family val="2"/>
      <charset val="238"/>
      <scheme val="minor"/>
    </font>
    <font>
      <vertAlign val="superscript"/>
      <sz val="16"/>
      <color rgb="FF002060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vertAlign val="superscript"/>
      <sz val="11"/>
      <color theme="1"/>
      <name val="Calibri"/>
      <family val="2"/>
      <charset val="238"/>
      <scheme val="minor"/>
    </font>
    <font>
      <b/>
      <sz val="9"/>
      <color indexed="81"/>
      <name val="Tahoma"/>
      <family val="2"/>
      <charset val="238"/>
    </font>
    <font>
      <b/>
      <vertAlign val="subscript"/>
      <sz val="9"/>
      <color indexed="81"/>
      <name val="Tahoma"/>
      <family val="2"/>
      <charset val="238"/>
    </font>
    <font>
      <vertAlign val="subscript"/>
      <sz val="11"/>
      <color theme="1"/>
      <name val="Calibri"/>
      <family val="2"/>
      <charset val="238"/>
      <scheme val="minor"/>
    </font>
    <font>
      <sz val="7"/>
      <color rgb="FF000000"/>
      <name val="Verdana"/>
      <family val="2"/>
      <charset val="238"/>
    </font>
    <font>
      <sz val="8"/>
      <color rgb="FF000000"/>
      <name val="Arial"/>
      <family val="2"/>
      <charset val="238"/>
    </font>
    <font>
      <b/>
      <u/>
      <sz val="11"/>
      <color rgb="FFC00000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i/>
      <u/>
      <sz val="11"/>
      <color rgb="FF00B050"/>
      <name val="Calibri"/>
      <family val="2"/>
      <charset val="238"/>
      <scheme val="minor"/>
    </font>
    <font>
      <vertAlign val="superscript"/>
      <sz val="11"/>
      <color rgb="FF002060"/>
      <name val="Calibri"/>
      <family val="2"/>
      <charset val="238"/>
      <scheme val="minor"/>
    </font>
    <font>
      <b/>
      <sz val="12"/>
      <color rgb="FF002060"/>
      <name val="Calibri"/>
      <family val="2"/>
      <charset val="238"/>
      <scheme val="minor"/>
    </font>
    <font>
      <sz val="12"/>
      <color rgb="FF002060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b/>
      <sz val="14"/>
      <color rgb="FFFF0000"/>
      <name val="Calibri"/>
      <family val="2"/>
      <charset val="238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27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n">
        <color auto="1"/>
      </bottom>
      <diagonal/>
    </border>
    <border>
      <left style="thick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n">
        <color auto="1"/>
      </top>
      <bottom style="thick">
        <color auto="1"/>
      </bottom>
      <diagonal/>
    </border>
    <border>
      <left style="thick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ck">
        <color auto="1"/>
      </right>
      <top/>
      <bottom style="thin">
        <color auto="1"/>
      </bottom>
      <diagonal/>
    </border>
    <border>
      <left style="thick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ck">
        <color rgb="FF0070C0"/>
      </left>
      <right style="thick">
        <color rgb="FF0070C0"/>
      </right>
      <top style="thick">
        <color rgb="FF0070C0"/>
      </top>
      <bottom style="thick">
        <color rgb="FF0070C0"/>
      </bottom>
      <diagonal/>
    </border>
    <border>
      <left style="thick">
        <color rgb="FF0070C0"/>
      </left>
      <right style="thin">
        <color rgb="FF0070C0"/>
      </right>
      <top style="thick">
        <color rgb="FF0070C0"/>
      </top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thick">
        <color rgb="FF0070C0"/>
      </top>
      <bottom style="thin">
        <color rgb="FF0070C0"/>
      </bottom>
      <diagonal/>
    </border>
    <border>
      <left style="thin">
        <color rgb="FF0070C0"/>
      </left>
      <right style="thick">
        <color rgb="FF0070C0"/>
      </right>
      <top style="thick">
        <color rgb="FF0070C0"/>
      </top>
      <bottom style="thin">
        <color rgb="FF0070C0"/>
      </bottom>
      <diagonal/>
    </border>
    <border>
      <left style="thick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n">
        <color rgb="FF0070C0"/>
      </bottom>
      <diagonal/>
    </border>
    <border>
      <left style="thin">
        <color rgb="FF0070C0"/>
      </left>
      <right style="thick">
        <color rgb="FF0070C0"/>
      </right>
      <top style="thin">
        <color rgb="FF0070C0"/>
      </top>
      <bottom style="thin">
        <color rgb="FF0070C0"/>
      </bottom>
      <diagonal/>
    </border>
    <border>
      <left style="thick">
        <color rgb="FF0070C0"/>
      </left>
      <right style="thin">
        <color rgb="FF0070C0"/>
      </right>
      <top style="thin">
        <color rgb="FF0070C0"/>
      </top>
      <bottom style="thick">
        <color rgb="FF0070C0"/>
      </bottom>
      <diagonal/>
    </border>
    <border>
      <left style="thin">
        <color rgb="FF0070C0"/>
      </left>
      <right style="thin">
        <color rgb="FF0070C0"/>
      </right>
      <top style="thin">
        <color rgb="FF0070C0"/>
      </top>
      <bottom style="thick">
        <color rgb="FF0070C0"/>
      </bottom>
      <diagonal/>
    </border>
    <border>
      <left style="thin">
        <color rgb="FF0070C0"/>
      </left>
      <right style="thick">
        <color rgb="FF0070C0"/>
      </right>
      <top style="thin">
        <color rgb="FF0070C0"/>
      </top>
      <bottom style="thick">
        <color rgb="FF0070C0"/>
      </bottom>
      <diagonal/>
    </border>
    <border>
      <left style="thick">
        <color rgb="FF0070C0"/>
      </left>
      <right style="thick">
        <color rgb="FF0070C0"/>
      </right>
      <top style="thick">
        <color rgb="FF0070C0"/>
      </top>
      <bottom style="thin">
        <color rgb="FF0070C0"/>
      </bottom>
      <diagonal/>
    </border>
    <border>
      <left style="thick">
        <color rgb="FF0070C0"/>
      </left>
      <right style="thick">
        <color rgb="FF0070C0"/>
      </right>
      <top style="thin">
        <color rgb="FF0070C0"/>
      </top>
      <bottom style="thick">
        <color rgb="FF0070C0"/>
      </bottom>
      <diagonal/>
    </border>
  </borders>
  <cellStyleXfs count="1">
    <xf numFmtId="0" fontId="0" fillId="0" borderId="0"/>
  </cellStyleXfs>
  <cellXfs count="199">
    <xf numFmtId="0" fontId="0" fillId="0" borderId="0" xfId="0"/>
    <xf numFmtId="0" fontId="1" fillId="0" borderId="0" xfId="0" applyFont="1" applyAlignment="1">
      <alignment horizontal="left" indent="5"/>
    </xf>
    <xf numFmtId="0" fontId="1" fillId="0" borderId="11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0" xfId="0" applyFont="1"/>
    <xf numFmtId="0" fontId="1" fillId="0" borderId="8" xfId="0" applyFont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0" xfId="0" applyFont="1" applyAlignment="1">
      <alignment horizontal="left"/>
    </xf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2" fillId="0" borderId="0" xfId="0" applyFo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0" xfId="0" applyFont="1"/>
    <xf numFmtId="0" fontId="7" fillId="0" borderId="0" xfId="0" applyFont="1"/>
    <xf numFmtId="0" fontId="1" fillId="0" borderId="14" xfId="0" applyFont="1" applyBorder="1" applyAlignment="1">
      <alignment horizontal="center"/>
    </xf>
    <xf numFmtId="0" fontId="1" fillId="5" borderId="1" xfId="0" applyFont="1" applyFill="1" applyBorder="1"/>
    <xf numFmtId="0" fontId="9" fillId="0" borderId="0" xfId="0" applyFont="1"/>
    <xf numFmtId="0" fontId="0" fillId="0" borderId="0" xfId="0" applyFill="1" applyBorder="1"/>
    <xf numFmtId="0" fontId="10" fillId="0" borderId="0" xfId="0" applyFont="1" applyFill="1" applyBorder="1"/>
    <xf numFmtId="0" fontId="0" fillId="0" borderId="0" xfId="0" applyBorder="1"/>
    <xf numFmtId="164" fontId="0" fillId="0" borderId="0" xfId="0" applyNumberFormat="1" applyFill="1" applyBorder="1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2" fontId="0" fillId="0" borderId="0" xfId="0" applyNumberFormat="1" applyBorder="1" applyAlignment="1">
      <alignment horizontal="right"/>
    </xf>
    <xf numFmtId="0" fontId="11" fillId="0" borderId="0" xfId="0" applyFont="1" applyFill="1" applyBorder="1"/>
    <xf numFmtId="0" fontId="0" fillId="0" borderId="17" xfId="0" applyBorder="1" applyAlignment="1">
      <alignment horizontal="center" vertical="center" wrapText="1"/>
    </xf>
    <xf numFmtId="2" fontId="0" fillId="0" borderId="20" xfId="0" applyNumberFormat="1" applyBorder="1"/>
    <xf numFmtId="2" fontId="0" fillId="0" borderId="23" xfId="0" applyNumberFormat="1" applyBorder="1"/>
    <xf numFmtId="0" fontId="0" fillId="0" borderId="16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9" xfId="0" applyBorder="1" applyAlignment="1">
      <alignment horizontal="center" vertical="center"/>
    </xf>
    <xf numFmtId="0" fontId="0" fillId="0" borderId="20" xfId="0" applyBorder="1" applyAlignment="1">
      <alignment horizontal="center" vertical="center"/>
    </xf>
    <xf numFmtId="2" fontId="0" fillId="0" borderId="20" xfId="0" applyNumberFormat="1" applyBorder="1" applyAlignment="1">
      <alignment horizontal="center" vertical="center"/>
    </xf>
    <xf numFmtId="0" fontId="0" fillId="0" borderId="22" xfId="0" applyBorder="1" applyAlignment="1">
      <alignment horizontal="center" vertical="center"/>
    </xf>
    <xf numFmtId="0" fontId="0" fillId="0" borderId="23" xfId="0" applyBorder="1" applyAlignment="1">
      <alignment horizontal="center" vertical="center"/>
    </xf>
    <xf numFmtId="2" fontId="0" fillId="0" borderId="23" xfId="0" applyNumberFormat="1" applyBorder="1" applyAlignment="1">
      <alignment horizontal="center" vertical="center"/>
    </xf>
    <xf numFmtId="0" fontId="0" fillId="0" borderId="0" xfId="0" applyAlignment="1">
      <alignment horizontal="right"/>
    </xf>
    <xf numFmtId="0" fontId="10" fillId="0" borderId="16" xfId="0" applyFont="1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0" fillId="0" borderId="18" xfId="0" applyFill="1" applyBorder="1" applyAlignment="1">
      <alignment horizontal="center"/>
    </xf>
    <xf numFmtId="0" fontId="10" fillId="0" borderId="19" xfId="0" applyFont="1" applyFill="1" applyBorder="1" applyAlignment="1">
      <alignment horizontal="center"/>
    </xf>
    <xf numFmtId="0" fontId="0" fillId="0" borderId="20" xfId="0" applyFill="1" applyBorder="1" applyAlignment="1">
      <alignment horizontal="center"/>
    </xf>
    <xf numFmtId="0" fontId="10" fillId="0" borderId="22" xfId="0" applyFont="1" applyFill="1" applyBorder="1" applyAlignment="1">
      <alignment horizontal="center"/>
    </xf>
    <xf numFmtId="0" fontId="0" fillId="0" borderId="23" xfId="0" applyFill="1" applyBorder="1" applyAlignment="1">
      <alignment horizontal="center"/>
    </xf>
    <xf numFmtId="0" fontId="0" fillId="0" borderId="16" xfId="0" applyFill="1" applyBorder="1" applyAlignment="1">
      <alignment horizontal="center" vertical="center"/>
    </xf>
    <xf numFmtId="0" fontId="0" fillId="0" borderId="17" xfId="0" applyFill="1" applyBorder="1" applyAlignment="1">
      <alignment horizontal="center" vertical="center"/>
    </xf>
    <xf numFmtId="0" fontId="0" fillId="0" borderId="18" xfId="0" applyFill="1" applyBorder="1" applyAlignment="1">
      <alignment horizontal="center" vertical="center"/>
    </xf>
    <xf numFmtId="0" fontId="0" fillId="0" borderId="19" xfId="0" applyFill="1" applyBorder="1" applyAlignment="1">
      <alignment horizontal="center" vertical="center"/>
    </xf>
    <xf numFmtId="2" fontId="0" fillId="0" borderId="20" xfId="0" applyNumberFormat="1" applyFill="1" applyBorder="1" applyAlignment="1">
      <alignment horizontal="center" vertical="center"/>
    </xf>
    <xf numFmtId="0" fontId="0" fillId="0" borderId="22" xfId="0" applyFill="1" applyBorder="1" applyAlignment="1">
      <alignment horizontal="center" vertical="center"/>
    </xf>
    <xf numFmtId="2" fontId="0" fillId="0" borderId="23" xfId="0" applyNumberFormat="1" applyFill="1" applyBorder="1" applyAlignment="1">
      <alignment horizontal="center" vertical="center"/>
    </xf>
    <xf numFmtId="0" fontId="12" fillId="0" borderId="0" xfId="0" applyFont="1" applyAlignment="1">
      <alignment horizontal="left"/>
    </xf>
    <xf numFmtId="0" fontId="13" fillId="0" borderId="0" xfId="0" applyFont="1" applyAlignment="1">
      <alignment horizontal="left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Alignment="1">
      <alignment horizontal="center" vertical="center" wrapText="1"/>
    </xf>
    <xf numFmtId="0" fontId="11" fillId="0" borderId="0" xfId="0" applyFont="1" applyFill="1"/>
    <xf numFmtId="0" fontId="12" fillId="0" borderId="0" xfId="0" applyFont="1"/>
    <xf numFmtId="0" fontId="10" fillId="0" borderId="16" xfId="0" applyFont="1" applyFill="1" applyBorder="1" applyAlignment="1">
      <alignment horizontal="center" vertical="center" wrapText="1"/>
    </xf>
    <xf numFmtId="0" fontId="0" fillId="0" borderId="18" xfId="0" applyBorder="1" applyAlignment="1">
      <alignment horizontal="center" vertical="center" wrapText="1"/>
    </xf>
    <xf numFmtId="2" fontId="0" fillId="0" borderId="20" xfId="0" applyNumberFormat="1" applyBorder="1" applyAlignment="1">
      <alignment horizontal="center"/>
    </xf>
    <xf numFmtId="0" fontId="0" fillId="0" borderId="20" xfId="0" applyBorder="1" applyAlignment="1">
      <alignment horizontal="center"/>
    </xf>
    <xf numFmtId="2" fontId="0" fillId="0" borderId="23" xfId="0" applyNumberFormat="1" applyBorder="1" applyAlignment="1">
      <alignment horizontal="center"/>
    </xf>
    <xf numFmtId="0" fontId="0" fillId="0" borderId="0" xfId="0" applyFont="1"/>
    <xf numFmtId="0" fontId="0" fillId="0" borderId="0" xfId="0" applyFont="1" applyAlignment="1">
      <alignment horizontal="right"/>
    </xf>
    <xf numFmtId="0" fontId="0" fillId="0" borderId="0" xfId="0" applyFont="1" applyAlignment="1">
      <alignment horizontal="center"/>
    </xf>
    <xf numFmtId="0" fontId="0" fillId="0" borderId="0" xfId="0" applyFont="1" applyFill="1"/>
    <xf numFmtId="0" fontId="0" fillId="0" borderId="0" xfId="0" applyFont="1" applyFill="1" applyAlignment="1">
      <alignment horizontal="center"/>
    </xf>
    <xf numFmtId="0" fontId="0" fillId="0" borderId="0" xfId="0" applyFont="1" applyFill="1" applyAlignment="1">
      <alignment horizontal="left"/>
    </xf>
    <xf numFmtId="0" fontId="15" fillId="0" borderId="0" xfId="0" applyNumberFormat="1" applyFont="1" applyFill="1" applyAlignment="1">
      <alignment horizontal="right"/>
    </xf>
    <xf numFmtId="0" fontId="15" fillId="0" borderId="0" xfId="0" applyFont="1" applyFill="1" applyAlignment="1">
      <alignment horizontal="center"/>
    </xf>
    <xf numFmtId="0" fontId="15" fillId="0" borderId="0" xfId="0" applyNumberFormat="1" applyFont="1" applyFill="1" applyAlignment="1">
      <alignment horizontal="center"/>
    </xf>
    <xf numFmtId="0" fontId="15" fillId="0" borderId="0" xfId="0" applyFont="1" applyAlignment="1">
      <alignment horizontal="center"/>
    </xf>
    <xf numFmtId="0" fontId="15" fillId="0" borderId="0" xfId="0" applyFont="1" applyFill="1" applyAlignment="1">
      <alignment horizontal="right"/>
    </xf>
    <xf numFmtId="0" fontId="0" fillId="7" borderId="0" xfId="0" applyFont="1" applyFill="1"/>
    <xf numFmtId="0" fontId="0" fillId="2" borderId="0" xfId="0" applyFont="1" applyFill="1" applyAlignment="1">
      <alignment horizontal="center"/>
    </xf>
    <xf numFmtId="0" fontId="0" fillId="0" borderId="0" xfId="0" applyFont="1" applyAlignment="1">
      <alignment horizontal="center"/>
    </xf>
    <xf numFmtId="0" fontId="0" fillId="2" borderId="0" xfId="0" applyFont="1" applyFill="1"/>
    <xf numFmtId="0" fontId="20" fillId="0" borderId="0" xfId="0" applyFont="1"/>
    <xf numFmtId="0" fontId="21" fillId="0" borderId="0" xfId="0" applyFont="1"/>
    <xf numFmtId="0" fontId="0" fillId="0" borderId="19" xfId="0" applyBorder="1" applyAlignment="1">
      <alignment horizontal="center"/>
    </xf>
    <xf numFmtId="0" fontId="22" fillId="0" borderId="0" xfId="0" applyFont="1"/>
    <xf numFmtId="0" fontId="24" fillId="0" borderId="0" xfId="0" applyFont="1"/>
    <xf numFmtId="0" fontId="23" fillId="7" borderId="16" xfId="0" applyFont="1" applyFill="1" applyBorder="1" applyAlignment="1">
      <alignment horizontal="center" vertical="center"/>
    </xf>
    <xf numFmtId="0" fontId="23" fillId="7" borderId="17" xfId="0" applyFont="1" applyFill="1" applyBorder="1" applyAlignment="1">
      <alignment horizontal="center" vertical="center" wrapText="1"/>
    </xf>
    <xf numFmtId="0" fontId="23" fillId="7" borderId="18" xfId="0" applyFont="1" applyFill="1" applyBorder="1" applyAlignment="1">
      <alignment horizontal="center" vertical="center" wrapText="1"/>
    </xf>
    <xf numFmtId="0" fontId="23" fillId="7" borderId="19" xfId="0" applyFont="1" applyFill="1" applyBorder="1" applyAlignment="1">
      <alignment horizontal="center" vertical="center"/>
    </xf>
    <xf numFmtId="2" fontId="23" fillId="7" borderId="20" xfId="0" applyNumberFormat="1" applyFont="1" applyFill="1" applyBorder="1" applyAlignment="1">
      <alignment horizontal="center" vertical="center"/>
    </xf>
    <xf numFmtId="2" fontId="23" fillId="7" borderId="21" xfId="0" applyNumberFormat="1" applyFont="1" applyFill="1" applyBorder="1" applyAlignment="1">
      <alignment horizontal="center" vertical="center"/>
    </xf>
    <xf numFmtId="0" fontId="23" fillId="7" borderId="22" xfId="0" applyFont="1" applyFill="1" applyBorder="1" applyAlignment="1">
      <alignment horizontal="center" vertical="center"/>
    </xf>
    <xf numFmtId="2" fontId="23" fillId="7" borderId="23" xfId="0" applyNumberFormat="1" applyFont="1" applyFill="1" applyBorder="1" applyAlignment="1">
      <alignment horizontal="center" vertical="center"/>
    </xf>
    <xf numFmtId="2" fontId="23" fillId="7" borderId="24" xfId="0" applyNumberFormat="1" applyFont="1" applyFill="1" applyBorder="1" applyAlignment="1">
      <alignment horizontal="center" vertical="center"/>
    </xf>
    <xf numFmtId="0" fontId="0" fillId="7" borderId="16" xfId="0" applyFill="1" applyBorder="1" applyAlignment="1">
      <alignment horizontal="center" vertical="center"/>
    </xf>
    <xf numFmtId="0" fontId="0" fillId="7" borderId="17" xfId="0" applyFill="1" applyBorder="1" applyAlignment="1">
      <alignment horizontal="center" vertical="center" wrapText="1"/>
    </xf>
    <xf numFmtId="0" fontId="0" fillId="7" borderId="18" xfId="0" applyFill="1" applyBorder="1" applyAlignment="1">
      <alignment horizontal="center" vertical="center"/>
    </xf>
    <xf numFmtId="0" fontId="0" fillId="7" borderId="19" xfId="0" applyFill="1" applyBorder="1" applyAlignment="1">
      <alignment horizontal="center" vertical="center"/>
    </xf>
    <xf numFmtId="0" fontId="0" fillId="7" borderId="20" xfId="0" applyFill="1" applyBorder="1" applyAlignment="1">
      <alignment horizontal="center" vertical="center"/>
    </xf>
    <xf numFmtId="2" fontId="0" fillId="7" borderId="20" xfId="0" applyNumberFormat="1" applyFill="1" applyBorder="1" applyAlignment="1">
      <alignment horizontal="center" vertical="center"/>
    </xf>
    <xf numFmtId="2" fontId="0" fillId="7" borderId="21" xfId="0" applyNumberFormat="1" applyFill="1" applyBorder="1" applyAlignment="1">
      <alignment horizontal="center" vertical="center"/>
    </xf>
    <xf numFmtId="0" fontId="0" fillId="7" borderId="22" xfId="0" applyFill="1" applyBorder="1" applyAlignment="1">
      <alignment horizontal="center" vertical="center"/>
    </xf>
    <xf numFmtId="0" fontId="0" fillId="7" borderId="23" xfId="0" applyFill="1" applyBorder="1" applyAlignment="1">
      <alignment horizontal="center" vertical="center"/>
    </xf>
    <xf numFmtId="2" fontId="0" fillId="7" borderId="23" xfId="0" applyNumberFormat="1" applyFill="1" applyBorder="1" applyAlignment="1">
      <alignment horizontal="center" vertical="center"/>
    </xf>
    <xf numFmtId="2" fontId="0" fillId="7" borderId="24" xfId="0" applyNumberFormat="1" applyFill="1" applyBorder="1" applyAlignment="1">
      <alignment horizontal="center" vertical="center"/>
    </xf>
    <xf numFmtId="0" fontId="0" fillId="7" borderId="19" xfId="0" applyFill="1" applyBorder="1" applyAlignment="1">
      <alignment horizontal="center"/>
    </xf>
    <xf numFmtId="2" fontId="0" fillId="7" borderId="20" xfId="0" applyNumberFormat="1" applyFill="1" applyBorder="1"/>
    <xf numFmtId="2" fontId="0" fillId="7" borderId="21" xfId="0" applyNumberFormat="1" applyFill="1" applyBorder="1"/>
    <xf numFmtId="0" fontId="0" fillId="7" borderId="22" xfId="0" applyFill="1" applyBorder="1" applyAlignment="1">
      <alignment horizontal="center"/>
    </xf>
    <xf numFmtId="2" fontId="0" fillId="7" borderId="23" xfId="0" applyNumberFormat="1" applyFill="1" applyBorder="1"/>
    <xf numFmtId="2" fontId="0" fillId="7" borderId="15" xfId="0" applyNumberFormat="1" applyFill="1" applyBorder="1"/>
    <xf numFmtId="0" fontId="0" fillId="7" borderId="17" xfId="0" applyFill="1" applyBorder="1" applyAlignment="1">
      <alignment horizontal="center" vertical="center"/>
    </xf>
    <xf numFmtId="0" fontId="10" fillId="7" borderId="16" xfId="0" applyFont="1" applyFill="1" applyBorder="1" applyAlignment="1">
      <alignment horizontal="center"/>
    </xf>
    <xf numFmtId="0" fontId="0" fillId="7" borderId="17" xfId="0" applyFill="1" applyBorder="1" applyAlignment="1">
      <alignment horizontal="center"/>
    </xf>
    <xf numFmtId="0" fontId="0" fillId="7" borderId="18" xfId="0" applyFill="1" applyBorder="1" applyAlignment="1">
      <alignment horizontal="center"/>
    </xf>
    <xf numFmtId="0" fontId="10" fillId="7" borderId="19" xfId="0" applyFont="1" applyFill="1" applyBorder="1" applyAlignment="1">
      <alignment horizontal="center"/>
    </xf>
    <xf numFmtId="0" fontId="0" fillId="7" borderId="20" xfId="0" applyFill="1" applyBorder="1" applyAlignment="1">
      <alignment horizontal="center"/>
    </xf>
    <xf numFmtId="0" fontId="0" fillId="7" borderId="21" xfId="0" applyFill="1" applyBorder="1" applyAlignment="1">
      <alignment horizontal="center"/>
    </xf>
    <xf numFmtId="0" fontId="10" fillId="7" borderId="22" xfId="0" applyFont="1" applyFill="1" applyBorder="1" applyAlignment="1">
      <alignment horizontal="center"/>
    </xf>
    <xf numFmtId="0" fontId="0" fillId="7" borderId="23" xfId="0" applyFill="1" applyBorder="1" applyAlignment="1">
      <alignment horizontal="center"/>
    </xf>
    <xf numFmtId="0" fontId="0" fillId="7" borderId="24" xfId="0" applyFill="1" applyBorder="1" applyAlignment="1">
      <alignment horizontal="center"/>
    </xf>
    <xf numFmtId="0" fontId="10" fillId="7" borderId="16" xfId="0" applyFont="1" applyFill="1" applyBorder="1" applyAlignment="1">
      <alignment horizontal="center" vertical="center" wrapText="1"/>
    </xf>
    <xf numFmtId="0" fontId="0" fillId="7" borderId="18" xfId="0" applyFill="1" applyBorder="1" applyAlignment="1">
      <alignment horizontal="center" vertical="center" wrapText="1"/>
    </xf>
    <xf numFmtId="2" fontId="0" fillId="7" borderId="20" xfId="0" applyNumberFormat="1" applyFill="1" applyBorder="1" applyAlignment="1">
      <alignment horizontal="center"/>
    </xf>
    <xf numFmtId="2" fontId="0" fillId="7" borderId="21" xfId="0" applyNumberFormat="1" applyFill="1" applyBorder="1" applyAlignment="1">
      <alignment horizontal="center"/>
    </xf>
    <xf numFmtId="2" fontId="0" fillId="7" borderId="23" xfId="0" applyNumberFormat="1" applyFill="1" applyBorder="1" applyAlignment="1">
      <alignment horizontal="center"/>
    </xf>
    <xf numFmtId="2" fontId="0" fillId="7" borderId="24" xfId="0" applyNumberFormat="1" applyFill="1" applyBorder="1" applyAlignment="1">
      <alignment horizontal="center"/>
    </xf>
    <xf numFmtId="0" fontId="0" fillId="7" borderId="16" xfId="0" applyFill="1" applyBorder="1" applyAlignment="1">
      <alignment horizontal="center"/>
    </xf>
    <xf numFmtId="0" fontId="22" fillId="0" borderId="0" xfId="0" applyFont="1" applyAlignment="1">
      <alignment horizontal="left"/>
    </xf>
    <xf numFmtId="0" fontId="12" fillId="0" borderId="0" xfId="0" applyFont="1" applyAlignment="1">
      <alignment horizontal="right"/>
    </xf>
    <xf numFmtId="0" fontId="12" fillId="0" borderId="0" xfId="0" applyFont="1" applyAlignment="1">
      <alignment horizontal="center"/>
    </xf>
    <xf numFmtId="0" fontId="26" fillId="0" borderId="0" xfId="0" applyFont="1" applyAlignment="1">
      <alignment horizontal="left"/>
    </xf>
    <xf numFmtId="0" fontId="27" fillId="0" borderId="0" xfId="0" applyFont="1"/>
    <xf numFmtId="0" fontId="0" fillId="0" borderId="0" xfId="0" applyFont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0" xfId="0" applyFont="1" applyAlignment="1">
      <alignment horizontal="left"/>
    </xf>
    <xf numFmtId="0" fontId="0" fillId="0" borderId="21" xfId="0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0" fillId="0" borderId="22" xfId="0" applyFont="1" applyBorder="1" applyAlignment="1">
      <alignment horizontal="center"/>
    </xf>
    <xf numFmtId="0" fontId="0" fillId="8" borderId="20" xfId="0" applyFont="1" applyFill="1" applyBorder="1" applyAlignment="1">
      <alignment horizontal="left"/>
    </xf>
    <xf numFmtId="0" fontId="0" fillId="8" borderId="21" xfId="0" applyFont="1" applyFill="1" applyBorder="1" applyAlignment="1">
      <alignment horizontal="left"/>
    </xf>
    <xf numFmtId="0" fontId="0" fillId="8" borderId="23" xfId="0" applyFont="1" applyFill="1" applyBorder="1" applyAlignment="1">
      <alignment horizontal="left"/>
    </xf>
    <xf numFmtId="0" fontId="0" fillId="8" borderId="24" xfId="0" applyFont="1" applyFill="1" applyBorder="1" applyAlignment="1">
      <alignment horizontal="left"/>
    </xf>
    <xf numFmtId="0" fontId="0" fillId="8" borderId="20" xfId="0" applyFont="1" applyFill="1" applyBorder="1" applyAlignment="1">
      <alignment horizontal="center"/>
    </xf>
    <xf numFmtId="0" fontId="0" fillId="8" borderId="21" xfId="0" applyFont="1" applyFill="1" applyBorder="1" applyAlignment="1">
      <alignment horizontal="center"/>
    </xf>
    <xf numFmtId="0" fontId="0" fillId="8" borderId="23" xfId="0" applyFont="1" applyFill="1" applyBorder="1" applyAlignment="1">
      <alignment horizontal="center"/>
    </xf>
    <xf numFmtId="0" fontId="0" fillId="8" borderId="24" xfId="0" applyFont="1" applyFill="1" applyBorder="1" applyAlignment="1">
      <alignment horizontal="center"/>
    </xf>
    <xf numFmtId="0" fontId="0" fillId="0" borderId="0" xfId="0" applyFill="1" applyAlignment="1">
      <alignment horizontal="right"/>
    </xf>
    <xf numFmtId="0" fontId="28" fillId="0" borderId="25" xfId="0" applyFont="1" applyBorder="1" applyAlignment="1">
      <alignment horizontal="center"/>
    </xf>
    <xf numFmtId="0" fontId="0" fillId="0" borderId="26" xfId="0" applyFont="1" applyBorder="1" applyAlignment="1">
      <alignment horizontal="center"/>
    </xf>
    <xf numFmtId="0" fontId="0" fillId="0" borderId="0" xfId="0" applyFill="1" applyAlignment="1">
      <alignment horizontal="left"/>
    </xf>
    <xf numFmtId="2" fontId="0" fillId="8" borderId="21" xfId="0" applyNumberFormat="1" applyFill="1" applyBorder="1" applyAlignment="1">
      <alignment horizontal="left" vertical="center"/>
    </xf>
    <xf numFmtId="2" fontId="0" fillId="8" borderId="24" xfId="0" applyNumberFormat="1" applyFill="1" applyBorder="1" applyAlignment="1">
      <alignment horizontal="left" vertical="center"/>
    </xf>
    <xf numFmtId="0" fontId="0" fillId="8" borderId="15" xfId="0" applyFill="1" applyBorder="1" applyAlignment="1">
      <alignment horizontal="left"/>
    </xf>
    <xf numFmtId="2" fontId="0" fillId="8" borderId="21" xfId="0" applyNumberFormat="1" applyFill="1" applyBorder="1" applyAlignment="1">
      <alignment horizontal="left"/>
    </xf>
    <xf numFmtId="2" fontId="0" fillId="8" borderId="24" xfId="0" applyNumberFormat="1" applyFill="1" applyBorder="1" applyAlignment="1">
      <alignment horizontal="left"/>
    </xf>
    <xf numFmtId="2" fontId="0" fillId="8" borderId="15" xfId="0" applyNumberFormat="1" applyFill="1" applyBorder="1" applyAlignment="1">
      <alignment horizontal="left"/>
    </xf>
    <xf numFmtId="0" fontId="0" fillId="8" borderId="21" xfId="0" applyFill="1" applyBorder="1" applyAlignment="1">
      <alignment horizontal="left"/>
    </xf>
    <xf numFmtId="0" fontId="0" fillId="8" borderId="24" xfId="0" applyFill="1" applyBorder="1" applyAlignment="1">
      <alignment horizontal="left"/>
    </xf>
    <xf numFmtId="0" fontId="0" fillId="8" borderId="20" xfId="0" applyFill="1" applyBorder="1" applyAlignment="1">
      <alignment horizontal="left"/>
    </xf>
    <xf numFmtId="0" fontId="0" fillId="8" borderId="23" xfId="0" applyFill="1" applyBorder="1" applyAlignment="1">
      <alignment horizontal="left"/>
    </xf>
    <xf numFmtId="0" fontId="1" fillId="2" borderId="10" xfId="0" applyFont="1" applyFill="1" applyBorder="1" applyAlignment="1">
      <alignment horizontal="left"/>
    </xf>
    <xf numFmtId="0" fontId="1" fillId="2" borderId="4" xfId="0" applyFont="1" applyFill="1" applyBorder="1" applyAlignment="1">
      <alignment horizontal="left"/>
    </xf>
    <xf numFmtId="0" fontId="1" fillId="2" borderId="7" xfId="0" applyFont="1" applyFill="1" applyBorder="1" applyAlignment="1">
      <alignment horizontal="left"/>
    </xf>
    <xf numFmtId="0" fontId="1" fillId="2" borderId="3" xfId="0" applyFont="1" applyFill="1" applyBorder="1" applyAlignment="1">
      <alignment horizontal="left"/>
    </xf>
    <xf numFmtId="0" fontId="1" fillId="3" borderId="3" xfId="0" applyFont="1" applyFill="1" applyBorder="1" applyAlignment="1">
      <alignment horizontal="left"/>
    </xf>
    <xf numFmtId="0" fontId="6" fillId="4" borderId="3" xfId="0" applyFont="1" applyFill="1" applyBorder="1" applyAlignment="1">
      <alignment horizontal="left"/>
    </xf>
    <xf numFmtId="0" fontId="1" fillId="6" borderId="0" xfId="0" applyFont="1" applyFill="1"/>
    <xf numFmtId="0" fontId="2" fillId="6" borderId="0" xfId="0" applyFont="1" applyFill="1" applyAlignment="1">
      <alignment horizontal="left" indent="5"/>
    </xf>
    <xf numFmtId="0" fontId="2" fillId="6" borderId="0" xfId="0" applyFont="1" applyFill="1"/>
    <xf numFmtId="0" fontId="2" fillId="6" borderId="0" xfId="0" applyFont="1" applyFill="1" applyAlignment="1">
      <alignment horizontal="left" indent="2"/>
    </xf>
    <xf numFmtId="0" fontId="1" fillId="6" borderId="0" xfId="0" applyFont="1" applyFill="1" applyAlignment="1">
      <alignment horizontal="left"/>
    </xf>
    <xf numFmtId="0" fontId="29" fillId="6" borderId="0" xfId="0" applyFont="1" applyFill="1"/>
    <xf numFmtId="0" fontId="0" fillId="0" borderId="16" xfId="0" applyFont="1" applyBorder="1" applyAlignment="1">
      <alignment horizontal="center"/>
    </xf>
    <xf numFmtId="0" fontId="0" fillId="0" borderId="17" xfId="0" applyFont="1" applyBorder="1" applyAlignment="1">
      <alignment horizontal="center"/>
    </xf>
    <xf numFmtId="0" fontId="0" fillId="0" borderId="18" xfId="0" applyFont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8" xfId="0" applyBorder="1" applyAlignment="1">
      <alignment horizontal="center"/>
    </xf>
    <xf numFmtId="0" fontId="0" fillId="0" borderId="0" xfId="0" applyNumberFormat="1" applyFill="1" applyAlignment="1">
      <alignment horizontal="center"/>
    </xf>
    <xf numFmtId="0" fontId="0" fillId="6" borderId="0" xfId="0" applyFont="1" applyFill="1" applyAlignment="1">
      <alignment horizontal="center" vertical="center"/>
    </xf>
    <xf numFmtId="0" fontId="0" fillId="0" borderId="23" xfId="0" applyFont="1" applyBorder="1" applyAlignment="1">
      <alignment horizontal="center"/>
    </xf>
    <xf numFmtId="0" fontId="0" fillId="0" borderId="24" xfId="0" applyFont="1" applyBorder="1" applyAlignment="1">
      <alignment horizontal="center"/>
    </xf>
    <xf numFmtId="0" fontId="0" fillId="0" borderId="20" xfId="0" applyFont="1" applyBorder="1" applyAlignment="1">
      <alignment horizontal="center"/>
    </xf>
    <xf numFmtId="0" fontId="0" fillId="0" borderId="21" xfId="0" applyFont="1" applyBorder="1" applyAlignment="1">
      <alignment horizontal="center"/>
    </xf>
    <xf numFmtId="0" fontId="0" fillId="0" borderId="19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0" xfId="0" applyFont="1" applyAlignment="1">
      <alignment horizontal="center"/>
    </xf>
    <xf numFmtId="0" fontId="0" fillId="6" borderId="0" xfId="0" applyFont="1" applyFill="1" applyAlignment="1">
      <alignment horizontal="center"/>
    </xf>
  </cellXfs>
  <cellStyles count="1">
    <cellStyle name="normálne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calcChain" Target="calcChain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sk-SK"/>
  <c:chart>
    <c:plotArea>
      <c:layout>
        <c:manualLayout>
          <c:layoutTarget val="inner"/>
          <c:xMode val="edge"/>
          <c:yMode val="edge"/>
          <c:x val="3.6152875825866612E-2"/>
          <c:y val="6.7893277453222142E-2"/>
          <c:w val="0.89727039777355422"/>
          <c:h val="0.85077258487850305"/>
        </c:manualLayout>
      </c:layout>
      <c:scatterChart>
        <c:scatterStyle val="smoothMarker"/>
        <c:ser>
          <c:idx val="0"/>
          <c:order val="0"/>
          <c:xVal>
            <c:numRef>
              <c:f>cvičenia2!$C$7:$O$7</c:f>
              <c:numCache>
                <c:formatCode>General</c:formatCode>
                <c:ptCount val="13"/>
                <c:pt idx="0">
                  <c:v>-3</c:v>
                </c:pt>
                <c:pt idx="1">
                  <c:v>-2.5</c:v>
                </c:pt>
                <c:pt idx="2">
                  <c:v>-2</c:v>
                </c:pt>
                <c:pt idx="3">
                  <c:v>-1.5</c:v>
                </c:pt>
                <c:pt idx="4">
                  <c:v>-1</c:v>
                </c:pt>
                <c:pt idx="5">
                  <c:v>-0.5</c:v>
                </c:pt>
                <c:pt idx="6">
                  <c:v>0</c:v>
                </c:pt>
                <c:pt idx="7">
                  <c:v>0.5</c:v>
                </c:pt>
                <c:pt idx="8">
                  <c:v>1</c:v>
                </c:pt>
                <c:pt idx="9">
                  <c:v>1.5</c:v>
                </c:pt>
                <c:pt idx="10">
                  <c:v>2</c:v>
                </c:pt>
                <c:pt idx="11">
                  <c:v>2.5</c:v>
                </c:pt>
                <c:pt idx="12">
                  <c:v>3</c:v>
                </c:pt>
              </c:numCache>
            </c:numRef>
          </c:xVal>
          <c:yVal>
            <c:numRef>
              <c:f>cvičenia2!$C$8:$O$8</c:f>
              <c:numCache>
                <c:formatCode>General</c:formatCode>
                <c:ptCount val="13"/>
              </c:numCache>
            </c:numRef>
          </c:yVal>
          <c:smooth val="1"/>
        </c:ser>
        <c:axId val="55669120"/>
        <c:axId val="55670656"/>
      </c:scatterChart>
      <c:valAx>
        <c:axId val="55669120"/>
        <c:scaling>
          <c:orientation val="minMax"/>
        </c:scaling>
        <c:axPos val="b"/>
        <c:numFmt formatCode="General" sourceLinked="1"/>
        <c:tickLblPos val="nextTo"/>
        <c:crossAx val="55670656"/>
        <c:crosses val="autoZero"/>
        <c:crossBetween val="midCat"/>
      </c:valAx>
      <c:valAx>
        <c:axId val="55670656"/>
        <c:scaling>
          <c:orientation val="minMax"/>
        </c:scaling>
        <c:axPos val="l"/>
        <c:majorGridlines/>
        <c:numFmt formatCode="General" sourceLinked="1"/>
        <c:tickLblPos val="nextTo"/>
        <c:crossAx val="55669120"/>
        <c:crosses val="autoZero"/>
        <c:crossBetween val="midCat"/>
      </c:valAx>
    </c:plotArea>
    <c:plotVisOnly val="1"/>
  </c:chart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sk-SK"/>
  <c:chart>
    <c:plotArea>
      <c:layout/>
      <c:scatterChart>
        <c:scatterStyle val="smoothMarker"/>
        <c:ser>
          <c:idx val="0"/>
          <c:order val="0"/>
          <c:xVal>
            <c:numRef>
              <c:f>cvičenia2!$C$21:$O$21</c:f>
              <c:numCache>
                <c:formatCode>General</c:formatCode>
                <c:ptCount val="13"/>
                <c:pt idx="0">
                  <c:v>-3</c:v>
                </c:pt>
                <c:pt idx="1">
                  <c:v>-2.5</c:v>
                </c:pt>
                <c:pt idx="2">
                  <c:v>-2</c:v>
                </c:pt>
                <c:pt idx="3">
                  <c:v>-1.5</c:v>
                </c:pt>
                <c:pt idx="4">
                  <c:v>-1</c:v>
                </c:pt>
                <c:pt idx="5">
                  <c:v>-0.5</c:v>
                </c:pt>
                <c:pt idx="6">
                  <c:v>0</c:v>
                </c:pt>
                <c:pt idx="7">
                  <c:v>0.5</c:v>
                </c:pt>
                <c:pt idx="8">
                  <c:v>1</c:v>
                </c:pt>
                <c:pt idx="9">
                  <c:v>1.5</c:v>
                </c:pt>
                <c:pt idx="10">
                  <c:v>2</c:v>
                </c:pt>
                <c:pt idx="11">
                  <c:v>2.5</c:v>
                </c:pt>
                <c:pt idx="12">
                  <c:v>3</c:v>
                </c:pt>
              </c:numCache>
            </c:numRef>
          </c:xVal>
          <c:yVal>
            <c:numRef>
              <c:f>cvičenia2!$C$22:$O$22</c:f>
              <c:numCache>
                <c:formatCode>General</c:formatCode>
                <c:ptCount val="13"/>
              </c:numCache>
            </c:numRef>
          </c:yVal>
          <c:smooth val="1"/>
        </c:ser>
        <c:axId val="57934592"/>
        <c:axId val="57936128"/>
      </c:scatterChart>
      <c:valAx>
        <c:axId val="57934592"/>
        <c:scaling>
          <c:orientation val="minMax"/>
        </c:scaling>
        <c:axPos val="b"/>
        <c:numFmt formatCode="General" sourceLinked="1"/>
        <c:tickLblPos val="nextTo"/>
        <c:crossAx val="57936128"/>
        <c:crosses val="autoZero"/>
        <c:crossBetween val="midCat"/>
      </c:valAx>
      <c:valAx>
        <c:axId val="57936128"/>
        <c:scaling>
          <c:orientation val="minMax"/>
        </c:scaling>
        <c:axPos val="l"/>
        <c:majorGridlines/>
        <c:numFmt formatCode="General" sourceLinked="1"/>
        <c:tickLblPos val="nextTo"/>
        <c:crossAx val="57934592"/>
        <c:crosses val="autoZero"/>
        <c:crossBetween val="midCat"/>
      </c:valAx>
    </c:plotArea>
    <c:plotVisOnly val="1"/>
  </c:chart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sk-SK"/>
  <c:chart>
    <c:plotArea>
      <c:layout>
        <c:manualLayout>
          <c:layoutTarget val="inner"/>
          <c:xMode val="edge"/>
          <c:yMode val="edge"/>
          <c:x val="6.2678077673445895E-2"/>
          <c:y val="0.10483411253280839"/>
          <c:w val="0.87254937049981418"/>
          <c:h val="0.71625399852362204"/>
        </c:manualLayout>
      </c:layout>
      <c:scatterChart>
        <c:scatterStyle val="smoothMarker"/>
        <c:ser>
          <c:idx val="0"/>
          <c:order val="0"/>
          <c:xVal>
            <c:numRef>
              <c:f>cvičenia2!$C$33:$O$33</c:f>
              <c:numCache>
                <c:formatCode>General</c:formatCode>
                <c:ptCount val="13"/>
                <c:pt idx="0">
                  <c:v>-3</c:v>
                </c:pt>
                <c:pt idx="1">
                  <c:v>-2.5</c:v>
                </c:pt>
                <c:pt idx="2">
                  <c:v>-2</c:v>
                </c:pt>
                <c:pt idx="3">
                  <c:v>-1.5</c:v>
                </c:pt>
                <c:pt idx="4">
                  <c:v>-1</c:v>
                </c:pt>
                <c:pt idx="5">
                  <c:v>-0.5</c:v>
                </c:pt>
                <c:pt idx="6">
                  <c:v>0</c:v>
                </c:pt>
                <c:pt idx="7">
                  <c:v>0.5</c:v>
                </c:pt>
                <c:pt idx="8">
                  <c:v>1</c:v>
                </c:pt>
                <c:pt idx="9">
                  <c:v>1.5</c:v>
                </c:pt>
                <c:pt idx="10">
                  <c:v>2</c:v>
                </c:pt>
                <c:pt idx="11">
                  <c:v>2.5</c:v>
                </c:pt>
                <c:pt idx="12">
                  <c:v>3</c:v>
                </c:pt>
              </c:numCache>
            </c:numRef>
          </c:xVal>
          <c:yVal>
            <c:numRef>
              <c:f>cvičenia2!$C$34:$O$34</c:f>
              <c:numCache>
                <c:formatCode>General</c:formatCode>
                <c:ptCount val="13"/>
              </c:numCache>
            </c:numRef>
          </c:yVal>
          <c:smooth val="1"/>
        </c:ser>
        <c:axId val="57967744"/>
        <c:axId val="57969280"/>
      </c:scatterChart>
      <c:valAx>
        <c:axId val="57967744"/>
        <c:scaling>
          <c:orientation val="minMax"/>
        </c:scaling>
        <c:axPos val="b"/>
        <c:numFmt formatCode="General" sourceLinked="1"/>
        <c:tickLblPos val="nextTo"/>
        <c:crossAx val="57969280"/>
        <c:crosses val="autoZero"/>
        <c:crossBetween val="midCat"/>
      </c:valAx>
      <c:valAx>
        <c:axId val="57969280"/>
        <c:scaling>
          <c:orientation val="minMax"/>
        </c:scaling>
        <c:axPos val="l"/>
        <c:majorGridlines/>
        <c:numFmt formatCode="General" sourceLinked="1"/>
        <c:tickLblPos val="nextTo"/>
        <c:crossAx val="57967744"/>
        <c:crosses val="autoZero"/>
        <c:crossBetween val="midCat"/>
      </c:valAx>
    </c:plotArea>
    <c:plotVisOnly val="1"/>
  </c:chart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sk-SK"/>
  <c:chart>
    <c:plotArea>
      <c:layout/>
      <c:scatterChart>
        <c:scatterStyle val="smoothMarker"/>
        <c:ser>
          <c:idx val="0"/>
          <c:order val="0"/>
          <c:xVal>
            <c:numRef>
              <c:f>cvičenia2!$C$46:$O$46</c:f>
              <c:numCache>
                <c:formatCode>General</c:formatCode>
                <c:ptCount val="13"/>
                <c:pt idx="0">
                  <c:v>-3</c:v>
                </c:pt>
                <c:pt idx="1">
                  <c:v>-2.5</c:v>
                </c:pt>
                <c:pt idx="2">
                  <c:v>-2</c:v>
                </c:pt>
                <c:pt idx="3">
                  <c:v>-1.5</c:v>
                </c:pt>
                <c:pt idx="4">
                  <c:v>-1</c:v>
                </c:pt>
                <c:pt idx="5">
                  <c:v>-0.5</c:v>
                </c:pt>
                <c:pt idx="6">
                  <c:v>0</c:v>
                </c:pt>
                <c:pt idx="7">
                  <c:v>0.5</c:v>
                </c:pt>
                <c:pt idx="8">
                  <c:v>1</c:v>
                </c:pt>
                <c:pt idx="9">
                  <c:v>1.5</c:v>
                </c:pt>
                <c:pt idx="10">
                  <c:v>2</c:v>
                </c:pt>
                <c:pt idx="11">
                  <c:v>2.5</c:v>
                </c:pt>
                <c:pt idx="12">
                  <c:v>3</c:v>
                </c:pt>
              </c:numCache>
            </c:numRef>
          </c:xVal>
          <c:yVal>
            <c:numRef>
              <c:f>cvičenia2!$C$47:$O$47</c:f>
              <c:numCache>
                <c:formatCode>General</c:formatCode>
                <c:ptCount val="13"/>
              </c:numCache>
            </c:numRef>
          </c:yVal>
          <c:smooth val="1"/>
        </c:ser>
        <c:axId val="57988608"/>
        <c:axId val="57990144"/>
      </c:scatterChart>
      <c:valAx>
        <c:axId val="57988608"/>
        <c:scaling>
          <c:orientation val="minMax"/>
        </c:scaling>
        <c:axPos val="b"/>
        <c:numFmt formatCode="General" sourceLinked="1"/>
        <c:tickLblPos val="nextTo"/>
        <c:crossAx val="57990144"/>
        <c:crosses val="autoZero"/>
        <c:crossBetween val="midCat"/>
      </c:valAx>
      <c:valAx>
        <c:axId val="57990144"/>
        <c:scaling>
          <c:orientation val="minMax"/>
        </c:scaling>
        <c:axPos val="l"/>
        <c:majorGridlines/>
        <c:numFmt formatCode="General" sourceLinked="1"/>
        <c:tickLblPos val="nextTo"/>
        <c:crossAx val="57988608"/>
        <c:crosses val="autoZero"/>
        <c:crossBetween val="midCat"/>
      </c:valAx>
    </c:plotArea>
    <c:plotVisOnly val="1"/>
  </c:chart>
  <c:printSettings>
    <c:headerFooter/>
    <c:pageMargins b="0.75000000000000255" l="0.70000000000000062" r="0.70000000000000062" t="0.7500000000000025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gif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4" Type="http://schemas.openxmlformats.org/officeDocument/2006/relationships/image" Target="../media/image4.gi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../media/image8.png"/><Relationship Id="rId1" Type="http://schemas.openxmlformats.org/officeDocument/2006/relationships/image" Target="../media/image7.pn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6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15</xdr:col>
      <xdr:colOff>358140</xdr:colOff>
      <xdr:row>3</xdr:row>
      <xdr:rowOff>121920</xdr:rowOff>
    </xdr:from>
    <xdr:to>
      <xdr:col>20</xdr:col>
      <xdr:colOff>411480</xdr:colOff>
      <xdr:row>13</xdr:row>
      <xdr:rowOff>160020</xdr:rowOff>
    </xdr:to>
    <xdr:graphicFrame macro="">
      <xdr:nvGraphicFramePr>
        <xdr:cNvPr id="2" name="Graf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15</xdr:col>
      <xdr:colOff>342900</xdr:colOff>
      <xdr:row>16</xdr:row>
      <xdr:rowOff>45720</xdr:rowOff>
    </xdr:from>
    <xdr:to>
      <xdr:col>20</xdr:col>
      <xdr:colOff>441960</xdr:colOff>
      <xdr:row>25</xdr:row>
      <xdr:rowOff>121920</xdr:rowOff>
    </xdr:to>
    <xdr:graphicFrame macro="">
      <xdr:nvGraphicFramePr>
        <xdr:cNvPr id="3" name="Graf 2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15</xdr:col>
      <xdr:colOff>320040</xdr:colOff>
      <xdr:row>28</xdr:row>
      <xdr:rowOff>106680</xdr:rowOff>
    </xdr:from>
    <xdr:to>
      <xdr:col>20</xdr:col>
      <xdr:colOff>449580</xdr:colOff>
      <xdr:row>38</xdr:row>
      <xdr:rowOff>137160</xdr:rowOff>
    </xdr:to>
    <xdr:graphicFrame macro="">
      <xdr:nvGraphicFramePr>
        <xdr:cNvPr id="4" name="Graf 3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15</xdr:col>
      <xdr:colOff>266700</xdr:colOff>
      <xdr:row>40</xdr:row>
      <xdr:rowOff>175260</xdr:rowOff>
    </xdr:from>
    <xdr:to>
      <xdr:col>20</xdr:col>
      <xdr:colOff>426720</xdr:colOff>
      <xdr:row>51</xdr:row>
      <xdr:rowOff>60960</xdr:rowOff>
    </xdr:to>
    <xdr:graphicFrame macro="">
      <xdr:nvGraphicFramePr>
        <xdr:cNvPr id="5" name="Graf 4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220981</xdr:colOff>
      <xdr:row>21</xdr:row>
      <xdr:rowOff>53340</xdr:rowOff>
    </xdr:from>
    <xdr:to>
      <xdr:col>12</xdr:col>
      <xdr:colOff>53340</xdr:colOff>
      <xdr:row>26</xdr:row>
      <xdr:rowOff>74827</xdr:rowOff>
    </xdr:to>
    <xdr:pic>
      <xdr:nvPicPr>
        <xdr:cNvPr id="4" name="Obrázok 3" descr="kobssk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998721" y="3528060"/>
          <a:ext cx="1356359" cy="935887"/>
        </a:xfrm>
        <a:prstGeom prst="rect">
          <a:avLst/>
        </a:prstGeom>
      </xdr:spPr>
    </xdr:pic>
    <xdr:clientData/>
  </xdr:twoCellAnchor>
  <xdr:twoCellAnchor editAs="oneCell">
    <xdr:from>
      <xdr:col>12</xdr:col>
      <xdr:colOff>287161</xdr:colOff>
      <xdr:row>21</xdr:row>
      <xdr:rowOff>73801</xdr:rowOff>
    </xdr:from>
    <xdr:to>
      <xdr:col>16</xdr:col>
      <xdr:colOff>312420</xdr:colOff>
      <xdr:row>26</xdr:row>
      <xdr:rowOff>60140</xdr:rowOff>
    </xdr:to>
    <xdr:pic>
      <xdr:nvPicPr>
        <xdr:cNvPr id="5" name="Obrázok 4" descr="kobvsk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6588901" y="3548521"/>
          <a:ext cx="1305419" cy="900739"/>
        </a:xfrm>
        <a:prstGeom prst="rect">
          <a:avLst/>
        </a:prstGeom>
      </xdr:spPr>
    </xdr:pic>
    <xdr:clientData/>
  </xdr:twoCellAnchor>
  <xdr:twoCellAnchor editAs="oneCell">
    <xdr:from>
      <xdr:col>7</xdr:col>
      <xdr:colOff>231420</xdr:colOff>
      <xdr:row>7</xdr:row>
      <xdr:rowOff>33300</xdr:rowOff>
    </xdr:from>
    <xdr:to>
      <xdr:col>12</xdr:col>
      <xdr:colOff>39594</xdr:colOff>
      <xdr:row>12</xdr:row>
      <xdr:rowOff>38100</xdr:rowOff>
    </xdr:to>
    <xdr:pic>
      <xdr:nvPicPr>
        <xdr:cNvPr id="6" name="Obrázok 5" descr="obsstvsk.gif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009160" y="1313460"/>
          <a:ext cx="1332174" cy="919200"/>
        </a:xfrm>
        <a:prstGeom prst="rect">
          <a:avLst/>
        </a:prstGeom>
      </xdr:spPr>
    </xdr:pic>
    <xdr:clientData/>
  </xdr:twoCellAnchor>
  <xdr:twoCellAnchor editAs="oneCell">
    <xdr:from>
      <xdr:col>12</xdr:col>
      <xdr:colOff>99480</xdr:colOff>
      <xdr:row>7</xdr:row>
      <xdr:rowOff>30900</xdr:rowOff>
    </xdr:from>
    <xdr:to>
      <xdr:col>16</xdr:col>
      <xdr:colOff>177059</xdr:colOff>
      <xdr:row>12</xdr:row>
      <xdr:rowOff>38100</xdr:rowOff>
    </xdr:to>
    <xdr:pic>
      <xdr:nvPicPr>
        <xdr:cNvPr id="7" name="Obrázok 6" descr="Ostvorec.gif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6401220" y="1326300"/>
          <a:ext cx="1357739" cy="92160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11</xdr:col>
      <xdr:colOff>167639</xdr:colOff>
      <xdr:row>7</xdr:row>
      <xdr:rowOff>161556</xdr:rowOff>
    </xdr:from>
    <xdr:to>
      <xdr:col>17</xdr:col>
      <xdr:colOff>94290</xdr:colOff>
      <xdr:row>15</xdr:row>
      <xdr:rowOff>74184</xdr:rowOff>
    </xdr:to>
    <xdr:pic>
      <xdr:nvPicPr>
        <xdr:cNvPr id="4" name="Obrázok 3" descr="pytagorovav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335779" y="1441716"/>
          <a:ext cx="1846891" cy="137566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312420</xdr:colOff>
      <xdr:row>15</xdr:row>
      <xdr:rowOff>167640</xdr:rowOff>
    </xdr:from>
    <xdr:to>
      <xdr:col>5</xdr:col>
      <xdr:colOff>274320</xdr:colOff>
      <xdr:row>18</xdr:row>
      <xdr:rowOff>0</xdr:rowOff>
    </xdr:to>
    <xdr:pic>
      <xdr:nvPicPr>
        <xdr:cNvPr id="3073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2453640" y="3467100"/>
          <a:ext cx="853440" cy="381000"/>
        </a:xfrm>
        <a:prstGeom prst="rect">
          <a:avLst/>
        </a:prstGeom>
        <a:noFill/>
      </xdr:spPr>
    </xdr:pic>
    <xdr:clientData/>
  </xdr:twoCellAnchor>
  <xdr:twoCellAnchor>
    <xdr:from>
      <xdr:col>8</xdr:col>
      <xdr:colOff>53340</xdr:colOff>
      <xdr:row>15</xdr:row>
      <xdr:rowOff>175260</xdr:rowOff>
    </xdr:from>
    <xdr:to>
      <xdr:col>10</xdr:col>
      <xdr:colOff>297180</xdr:colOff>
      <xdr:row>18</xdr:row>
      <xdr:rowOff>0</xdr:rowOff>
    </xdr:to>
    <xdr:pic>
      <xdr:nvPicPr>
        <xdr:cNvPr id="3074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clrChange>
            <a:clrFrom>
              <a:srgbClr val="FFFFFF"/>
            </a:clrFrom>
            <a:clrTo>
              <a:srgbClr val="FFFFFF">
                <a:alpha val="0"/>
              </a:srgbClr>
            </a:clrTo>
          </a:clrChange>
        </a:blip>
        <a:srcRect/>
        <a:stretch>
          <a:fillRect/>
        </a:stretch>
      </xdr:blipFill>
      <xdr:spPr bwMode="auto">
        <a:xfrm>
          <a:off x="4000500" y="3474720"/>
          <a:ext cx="853440" cy="3810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Relationship Id="rId5" Type="http://schemas.openxmlformats.org/officeDocument/2006/relationships/comments" Target="../comments2.xml"/><Relationship Id="rId4" Type="http://schemas.openxmlformats.org/officeDocument/2006/relationships/oleObject" Target="../embeddings/oleObject1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Relationship Id="rId4" Type="http://schemas.openxmlformats.org/officeDocument/2006/relationships/comments" Target="../comments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5"/>
  <sheetViews>
    <sheetView tabSelected="1" topLeftCell="A4" workbookViewId="0">
      <selection activeCell="A4" sqref="A4"/>
    </sheetView>
  </sheetViews>
  <sheetFormatPr defaultColWidth="8.85546875" defaultRowHeight="15.75"/>
  <cols>
    <col min="1" max="16384" width="8.85546875" style="175"/>
  </cols>
  <sheetData>
    <row r="1" spans="1:12" ht="18.75">
      <c r="B1" s="180" t="s">
        <v>0</v>
      </c>
    </row>
    <row r="3" spans="1:12">
      <c r="B3" s="175" t="s">
        <v>162</v>
      </c>
    </row>
    <row r="4" spans="1:12">
      <c r="B4" s="175" t="s">
        <v>119</v>
      </c>
    </row>
    <row r="5" spans="1:12">
      <c r="B5" s="175" t="s">
        <v>120</v>
      </c>
    </row>
    <row r="6" spans="1:12">
      <c r="B6" s="175" t="s">
        <v>121</v>
      </c>
    </row>
    <row r="7" spans="1:12">
      <c r="B7" s="175" t="s">
        <v>122</v>
      </c>
    </row>
    <row r="8" spans="1:12">
      <c r="B8" s="175" t="s">
        <v>123</v>
      </c>
    </row>
    <row r="10" spans="1:12">
      <c r="A10" s="176" t="s">
        <v>126</v>
      </c>
      <c r="B10" s="177"/>
      <c r="C10" s="177"/>
      <c r="D10" s="177"/>
      <c r="E10" s="177"/>
      <c r="F10" s="177"/>
      <c r="G10" s="177"/>
      <c r="H10" s="177"/>
      <c r="I10" s="177"/>
      <c r="J10" s="177"/>
      <c r="K10" s="177"/>
      <c r="L10" s="177"/>
    </row>
    <row r="11" spans="1:12">
      <c r="A11" s="176" t="s">
        <v>181</v>
      </c>
      <c r="B11" s="177"/>
      <c r="C11" s="177"/>
      <c r="D11" s="177"/>
      <c r="E11" s="177"/>
      <c r="F11" s="177"/>
      <c r="G11" s="177"/>
      <c r="H11" s="177"/>
      <c r="I11" s="177"/>
      <c r="J11" s="177"/>
      <c r="K11" s="177"/>
      <c r="L11" s="177"/>
    </row>
    <row r="12" spans="1:12">
      <c r="A12" s="176" t="s">
        <v>124</v>
      </c>
      <c r="B12" s="177"/>
      <c r="C12" s="177"/>
      <c r="D12" s="177"/>
      <c r="E12" s="177"/>
      <c r="F12" s="177"/>
      <c r="G12" s="177"/>
      <c r="H12" s="177"/>
      <c r="I12" s="177"/>
      <c r="J12" s="177"/>
      <c r="K12" s="177"/>
      <c r="L12" s="177"/>
    </row>
    <row r="13" spans="1:12">
      <c r="A13" s="177"/>
      <c r="B13" s="178" t="s">
        <v>10</v>
      </c>
      <c r="C13" s="177"/>
      <c r="D13" s="177"/>
      <c r="E13" s="177"/>
      <c r="F13" s="177"/>
      <c r="G13" s="177"/>
      <c r="H13" s="177"/>
      <c r="I13" s="177"/>
      <c r="J13" s="177"/>
      <c r="K13" s="177"/>
      <c r="L13" s="177"/>
    </row>
    <row r="14" spans="1:12">
      <c r="A14" s="176" t="s">
        <v>125</v>
      </c>
      <c r="B14" s="177"/>
      <c r="C14" s="177"/>
      <c r="D14" s="177"/>
      <c r="E14" s="177"/>
      <c r="F14" s="177"/>
      <c r="G14" s="177"/>
      <c r="H14" s="177"/>
      <c r="I14" s="177"/>
      <c r="J14" s="177"/>
      <c r="K14" s="177"/>
      <c r="L14" s="177"/>
    </row>
    <row r="15" spans="1:12">
      <c r="A15" s="176" t="s">
        <v>163</v>
      </c>
      <c r="B15" s="177"/>
      <c r="C15" s="177"/>
      <c r="D15" s="177"/>
      <c r="E15" s="177"/>
      <c r="F15" s="177"/>
      <c r="G15" s="177"/>
      <c r="H15" s="177"/>
      <c r="I15" s="177"/>
      <c r="J15" s="177"/>
      <c r="K15" s="177"/>
      <c r="L15" s="177"/>
    </row>
    <row r="16" spans="1:12">
      <c r="A16" s="176" t="s">
        <v>127</v>
      </c>
      <c r="B16" s="177"/>
      <c r="C16" s="177"/>
      <c r="D16" s="177"/>
      <c r="E16" s="177"/>
      <c r="F16" s="177"/>
      <c r="G16" s="177"/>
      <c r="H16" s="177"/>
      <c r="I16" s="177"/>
      <c r="J16" s="177"/>
      <c r="K16" s="177"/>
      <c r="L16" s="177"/>
    </row>
    <row r="18" spans="2:2">
      <c r="B18" s="179" t="s">
        <v>1</v>
      </c>
    </row>
    <row r="19" spans="2:2">
      <c r="B19" s="175" t="s">
        <v>128</v>
      </c>
    </row>
    <row r="21" spans="2:2">
      <c r="B21" s="175" t="s">
        <v>185</v>
      </c>
    </row>
    <row r="22" spans="2:2">
      <c r="B22" s="175" t="s">
        <v>129</v>
      </c>
    </row>
    <row r="23" spans="2:2">
      <c r="B23" s="175" t="s">
        <v>130</v>
      </c>
    </row>
    <row r="24" spans="2:2">
      <c r="B24" s="175" t="s">
        <v>2</v>
      </c>
    </row>
    <row r="25" spans="2:2">
      <c r="B25" s="175" t="s">
        <v>3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L35"/>
  <sheetViews>
    <sheetView workbookViewId="0">
      <selection activeCell="E1" sqref="E1"/>
    </sheetView>
  </sheetViews>
  <sheetFormatPr defaultColWidth="8.85546875" defaultRowHeight="15.75"/>
  <cols>
    <col min="1" max="2" width="8.85546875" style="5"/>
    <col min="3" max="3" width="9.7109375" style="5" customWidth="1"/>
    <col min="4" max="16384" width="8.85546875" style="5"/>
  </cols>
  <sheetData>
    <row r="1" spans="1:12" ht="17.25" thickTop="1" thickBot="1">
      <c r="A1" s="2" t="s">
        <v>4</v>
      </c>
      <c r="B1" s="3" t="s">
        <v>5</v>
      </c>
      <c r="C1" s="4" t="s">
        <v>6</v>
      </c>
      <c r="E1" s="137" t="s">
        <v>8</v>
      </c>
      <c r="F1" s="138"/>
      <c r="G1" s="138"/>
      <c r="H1" s="138"/>
      <c r="I1" s="138"/>
      <c r="J1" s="138"/>
      <c r="K1" s="138"/>
      <c r="L1" s="138"/>
    </row>
    <row r="2" spans="1:12" ht="16.5" thickTop="1">
      <c r="A2" s="6">
        <v>1</v>
      </c>
      <c r="B2" s="7">
        <v>6</v>
      </c>
      <c r="C2" s="169"/>
      <c r="E2" s="138" t="s">
        <v>131</v>
      </c>
      <c r="F2" s="138"/>
      <c r="G2" s="138"/>
      <c r="H2" s="138"/>
      <c r="I2" s="138"/>
      <c r="J2" s="138"/>
      <c r="K2" s="138"/>
      <c r="L2" s="138"/>
    </row>
    <row r="3" spans="1:12">
      <c r="A3" s="8">
        <v>2</v>
      </c>
      <c r="B3" s="9">
        <v>7</v>
      </c>
      <c r="C3" s="170"/>
    </row>
    <row r="4" spans="1:12">
      <c r="A4" s="8">
        <v>3</v>
      </c>
      <c r="B4" s="9">
        <v>8</v>
      </c>
      <c r="C4" s="170"/>
      <c r="E4" s="5" t="s">
        <v>7</v>
      </c>
    </row>
    <row r="5" spans="1:12">
      <c r="A5" s="8">
        <v>4</v>
      </c>
      <c r="B5" s="9">
        <v>9</v>
      </c>
      <c r="C5" s="170"/>
      <c r="E5" s="1" t="s">
        <v>132</v>
      </c>
      <c r="F5" s="10"/>
    </row>
    <row r="6" spans="1:12" ht="16.5" thickBot="1">
      <c r="A6" s="11">
        <v>5</v>
      </c>
      <c r="B6" s="12">
        <v>10</v>
      </c>
      <c r="C6" s="171"/>
      <c r="E6" s="1" t="s">
        <v>133</v>
      </c>
      <c r="F6" s="10"/>
    </row>
    <row r="7" spans="1:12" ht="16.5" thickTop="1">
      <c r="E7" s="1" t="s">
        <v>134</v>
      </c>
      <c r="F7" s="10"/>
    </row>
    <row r="8" spans="1:12">
      <c r="E8" s="1" t="s">
        <v>135</v>
      </c>
      <c r="F8" s="10"/>
    </row>
    <row r="9" spans="1:12">
      <c r="E9" s="1" t="s">
        <v>136</v>
      </c>
      <c r="F9" s="10"/>
    </row>
    <row r="10" spans="1:12">
      <c r="E10" s="1" t="s">
        <v>137</v>
      </c>
      <c r="F10" s="10"/>
    </row>
    <row r="11" spans="1:12">
      <c r="E11" s="10"/>
      <c r="F11" s="10"/>
    </row>
    <row r="12" spans="1:12">
      <c r="E12" s="10" t="s">
        <v>138</v>
      </c>
      <c r="F12" s="10"/>
    </row>
    <row r="13" spans="1:12">
      <c r="E13" s="10" t="s">
        <v>164</v>
      </c>
      <c r="F13" s="10"/>
    </row>
    <row r="14" spans="1:12">
      <c r="E14" s="10" t="s">
        <v>139</v>
      </c>
      <c r="F14" s="10"/>
    </row>
    <row r="16" spans="1:12">
      <c r="E16" s="1" t="s">
        <v>140</v>
      </c>
      <c r="F16" s="10"/>
    </row>
    <row r="17" spans="2:6">
      <c r="E17" s="10"/>
      <c r="F17" s="10"/>
    </row>
    <row r="20" spans="2:6">
      <c r="B20" s="18" t="s">
        <v>141</v>
      </c>
    </row>
    <row r="21" spans="2:6">
      <c r="B21" s="18" t="s">
        <v>165</v>
      </c>
    </row>
    <row r="22" spans="2:6">
      <c r="B22" s="18" t="s">
        <v>142</v>
      </c>
    </row>
    <row r="24" spans="2:6">
      <c r="D24" s="17"/>
      <c r="E24" s="17"/>
      <c r="F24" s="17"/>
    </row>
    <row r="25" spans="2:6">
      <c r="D25" s="17"/>
      <c r="E25" s="17"/>
      <c r="F25" s="17"/>
    </row>
    <row r="26" spans="2:6">
      <c r="D26" s="17"/>
      <c r="F26" s="17"/>
    </row>
    <row r="33" spans="4:4">
      <c r="D33" s="13"/>
    </row>
    <row r="34" spans="4:4">
      <c r="D34" s="13"/>
    </row>
    <row r="35" spans="4:4">
      <c r="D35" s="13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2"/>
  <sheetViews>
    <sheetView workbookViewId="0">
      <selection activeCell="B6" sqref="B6"/>
    </sheetView>
  </sheetViews>
  <sheetFormatPr defaultColWidth="8.85546875" defaultRowHeight="15.75"/>
  <cols>
    <col min="1" max="1" width="8.85546875" style="5"/>
    <col min="2" max="2" width="10" style="5" customWidth="1"/>
    <col min="3" max="3" width="9.7109375" style="5" customWidth="1"/>
    <col min="4" max="16384" width="8.85546875" style="5"/>
  </cols>
  <sheetData>
    <row r="1" spans="1:6">
      <c r="A1" s="9">
        <v>1</v>
      </c>
      <c r="B1" s="9">
        <v>2</v>
      </c>
      <c r="C1" s="9">
        <v>3</v>
      </c>
      <c r="D1" s="172"/>
      <c r="E1" s="173"/>
      <c r="F1" s="174"/>
    </row>
    <row r="2" spans="1:6">
      <c r="A2" s="9">
        <v>4</v>
      </c>
      <c r="B2" s="9">
        <v>5</v>
      </c>
      <c r="C2" s="9">
        <v>6</v>
      </c>
      <c r="D2" s="172"/>
      <c r="E2" s="173"/>
      <c r="F2" s="174"/>
    </row>
    <row r="3" spans="1:6">
      <c r="A3" s="9">
        <v>7</v>
      </c>
      <c r="B3" s="9">
        <v>8</v>
      </c>
      <c r="C3" s="9">
        <v>9</v>
      </c>
      <c r="D3" s="172"/>
      <c r="E3" s="173"/>
      <c r="F3" s="174"/>
    </row>
    <row r="4" spans="1:6">
      <c r="A4" s="9">
        <v>10</v>
      </c>
      <c r="B4" s="9">
        <v>11</v>
      </c>
      <c r="C4" s="9">
        <v>12</v>
      </c>
      <c r="D4" s="172"/>
      <c r="E4" s="173"/>
      <c r="F4" s="174"/>
    </row>
    <row r="5" spans="1:6" ht="16.5" thickBot="1">
      <c r="A5" s="19">
        <v>13</v>
      </c>
      <c r="B5" s="9">
        <v>14</v>
      </c>
      <c r="C5" s="9">
        <v>15</v>
      </c>
      <c r="D5" s="172"/>
      <c r="E5" s="173"/>
      <c r="F5" s="174"/>
    </row>
    <row r="6" spans="1:6" ht="17.25" thickTop="1" thickBot="1">
      <c r="A6" s="20">
        <v>0.5</v>
      </c>
      <c r="B6" s="5" t="s">
        <v>9</v>
      </c>
    </row>
    <row r="7" spans="1:6" ht="16.5" thickTop="1"/>
    <row r="8" spans="1:6">
      <c r="A8" s="5" t="s">
        <v>8</v>
      </c>
    </row>
    <row r="9" spans="1:6">
      <c r="A9" s="15" t="s">
        <v>11</v>
      </c>
    </row>
    <row r="10" spans="1:6">
      <c r="A10" s="14" t="s">
        <v>143</v>
      </c>
    </row>
    <row r="11" spans="1:6">
      <c r="A11" s="14" t="s">
        <v>107</v>
      </c>
    </row>
    <row r="12" spans="1:6">
      <c r="A12" s="16" t="s">
        <v>12</v>
      </c>
    </row>
    <row r="19" spans="2:2">
      <c r="B19" s="18" t="s">
        <v>141</v>
      </c>
    </row>
    <row r="20" spans="2:2">
      <c r="B20" s="18" t="s">
        <v>144</v>
      </c>
    </row>
    <row r="21" spans="2:2">
      <c r="B21" s="18" t="s">
        <v>145</v>
      </c>
    </row>
    <row r="22" spans="2:2">
      <c r="B22" s="18" t="s">
        <v>146</v>
      </c>
    </row>
  </sheetData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>
  <dimension ref="A2:S105"/>
  <sheetViews>
    <sheetView workbookViewId="0"/>
  </sheetViews>
  <sheetFormatPr defaultRowHeight="15"/>
  <cols>
    <col min="2" max="2" width="9.7109375" customWidth="1"/>
    <col min="18" max="18" width="13" customWidth="1"/>
  </cols>
  <sheetData>
    <row r="2" spans="1:18">
      <c r="B2" s="89" t="s">
        <v>96</v>
      </c>
      <c r="R2" s="86"/>
    </row>
    <row r="3" spans="1:18">
      <c r="B3" s="29" t="s">
        <v>81</v>
      </c>
      <c r="C3" s="24"/>
      <c r="D3" s="24"/>
      <c r="E3" s="24"/>
      <c r="F3" s="24"/>
      <c r="L3" s="90" t="s">
        <v>104</v>
      </c>
      <c r="R3" s="86"/>
    </row>
    <row r="4" spans="1:18" ht="15.75" thickBot="1">
      <c r="B4" s="29"/>
      <c r="C4" s="24"/>
      <c r="D4" s="24"/>
      <c r="E4" s="24"/>
      <c r="R4" s="86"/>
    </row>
    <row r="5" spans="1:18" ht="30.75" thickTop="1">
      <c r="B5" s="33" t="s">
        <v>44</v>
      </c>
      <c r="C5" s="30" t="s">
        <v>75</v>
      </c>
      <c r="D5" s="67" t="s">
        <v>76</v>
      </c>
      <c r="L5" s="91" t="s">
        <v>44</v>
      </c>
      <c r="M5" s="92" t="s">
        <v>75</v>
      </c>
      <c r="N5" s="93" t="s">
        <v>76</v>
      </c>
      <c r="R5" s="86"/>
    </row>
    <row r="6" spans="1:18">
      <c r="B6" s="35" t="s">
        <v>46</v>
      </c>
      <c r="C6" s="37">
        <v>2</v>
      </c>
      <c r="D6" s="159"/>
      <c r="L6" s="94" t="s">
        <v>46</v>
      </c>
      <c r="M6" s="95">
        <v>2</v>
      </c>
      <c r="N6" s="96">
        <f>M6*1.2</f>
        <v>2.4</v>
      </c>
      <c r="R6" s="86"/>
    </row>
    <row r="7" spans="1:18">
      <c r="B7" s="35" t="s">
        <v>47</v>
      </c>
      <c r="C7" s="37">
        <v>11.99</v>
      </c>
      <c r="D7" s="159"/>
      <c r="L7" s="94" t="s">
        <v>47</v>
      </c>
      <c r="M7" s="95">
        <v>11.99</v>
      </c>
      <c r="N7" s="96">
        <f t="shared" ref="N7:N10" si="0">M7*1.2</f>
        <v>14.388</v>
      </c>
    </row>
    <row r="8" spans="1:18">
      <c r="B8" s="35" t="s">
        <v>48</v>
      </c>
      <c r="C8" s="37">
        <v>32</v>
      </c>
      <c r="D8" s="159"/>
      <c r="L8" s="94" t="s">
        <v>48</v>
      </c>
      <c r="M8" s="95">
        <v>32</v>
      </c>
      <c r="N8" s="96">
        <f t="shared" si="0"/>
        <v>38.4</v>
      </c>
    </row>
    <row r="9" spans="1:18">
      <c r="B9" s="35" t="s">
        <v>49</v>
      </c>
      <c r="C9" s="37">
        <v>0.8</v>
      </c>
      <c r="D9" s="159"/>
      <c r="L9" s="94" t="s">
        <v>49</v>
      </c>
      <c r="M9" s="95">
        <v>0.8</v>
      </c>
      <c r="N9" s="96">
        <f t="shared" si="0"/>
        <v>0.96</v>
      </c>
    </row>
    <row r="10" spans="1:18" ht="15.75" thickBot="1">
      <c r="B10" s="38" t="s">
        <v>77</v>
      </c>
      <c r="C10" s="40">
        <v>2.7</v>
      </c>
      <c r="D10" s="160"/>
      <c r="L10" s="97" t="s">
        <v>77</v>
      </c>
      <c r="M10" s="98">
        <v>2.7</v>
      </c>
      <c r="N10" s="99">
        <f t="shared" si="0"/>
        <v>3.24</v>
      </c>
    </row>
    <row r="11" spans="1:18" ht="15.75" thickTop="1"/>
    <row r="13" spans="1:18">
      <c r="A13" s="24"/>
      <c r="B13" s="89" t="s">
        <v>97</v>
      </c>
      <c r="C13" s="24"/>
      <c r="D13" s="24"/>
      <c r="E13" s="24"/>
      <c r="F13" s="24"/>
      <c r="G13" s="24"/>
    </row>
    <row r="14" spans="1:18">
      <c r="A14" s="24"/>
      <c r="B14" s="29" t="s">
        <v>166</v>
      </c>
      <c r="C14" s="24"/>
      <c r="D14" s="24"/>
      <c r="E14" s="24"/>
      <c r="F14" s="24"/>
      <c r="G14" s="24"/>
    </row>
    <row r="15" spans="1:18">
      <c r="A15" s="24"/>
      <c r="B15" s="29" t="s">
        <v>167</v>
      </c>
      <c r="C15" s="24"/>
      <c r="D15" s="24"/>
      <c r="E15" s="24"/>
      <c r="L15" s="90" t="s">
        <v>104</v>
      </c>
    </row>
    <row r="16" spans="1:18" ht="15.75" thickBot="1">
      <c r="A16" s="24"/>
      <c r="B16" s="24"/>
      <c r="C16" s="24"/>
      <c r="D16" s="24"/>
      <c r="E16" s="24"/>
    </row>
    <row r="17" spans="2:15" ht="30.75" thickTop="1">
      <c r="B17" s="33" t="s">
        <v>44</v>
      </c>
      <c r="C17" s="30" t="s">
        <v>51</v>
      </c>
      <c r="D17" s="30" t="s">
        <v>45</v>
      </c>
      <c r="E17" s="34" t="s">
        <v>17</v>
      </c>
      <c r="L17" s="100" t="s">
        <v>44</v>
      </c>
      <c r="M17" s="101" t="s">
        <v>51</v>
      </c>
      <c r="N17" s="101" t="s">
        <v>45</v>
      </c>
      <c r="O17" s="102" t="s">
        <v>17</v>
      </c>
    </row>
    <row r="18" spans="2:15">
      <c r="B18" s="35" t="s">
        <v>46</v>
      </c>
      <c r="C18" s="36">
        <v>6</v>
      </c>
      <c r="D18" s="37">
        <v>2.4</v>
      </c>
      <c r="E18" s="159"/>
      <c r="L18" s="103" t="s">
        <v>46</v>
      </c>
      <c r="M18" s="104">
        <v>6</v>
      </c>
      <c r="N18" s="105">
        <v>2.4</v>
      </c>
      <c r="O18" s="106">
        <f>M18*N18</f>
        <v>14.399999999999999</v>
      </c>
    </row>
    <row r="19" spans="2:15">
      <c r="B19" s="35" t="s">
        <v>47</v>
      </c>
      <c r="C19" s="36">
        <v>2</v>
      </c>
      <c r="D19" s="37">
        <v>14.39</v>
      </c>
      <c r="E19" s="159"/>
      <c r="L19" s="103" t="s">
        <v>47</v>
      </c>
      <c r="M19" s="104">
        <v>2</v>
      </c>
      <c r="N19" s="105">
        <v>14.39</v>
      </c>
      <c r="O19" s="106">
        <f t="shared" ref="O19:O22" si="1">M19*N19</f>
        <v>28.78</v>
      </c>
    </row>
    <row r="20" spans="2:15">
      <c r="B20" s="35" t="s">
        <v>48</v>
      </c>
      <c r="C20" s="36">
        <v>1</v>
      </c>
      <c r="D20" s="37">
        <v>38.4</v>
      </c>
      <c r="E20" s="159"/>
      <c r="L20" s="103" t="s">
        <v>48</v>
      </c>
      <c r="M20" s="104">
        <v>1</v>
      </c>
      <c r="N20" s="105">
        <v>38.4</v>
      </c>
      <c r="O20" s="106">
        <f t="shared" si="1"/>
        <v>38.4</v>
      </c>
    </row>
    <row r="21" spans="2:15">
      <c r="B21" s="35" t="s">
        <v>49</v>
      </c>
      <c r="C21" s="36">
        <v>10</v>
      </c>
      <c r="D21" s="37">
        <v>0.96</v>
      </c>
      <c r="E21" s="159"/>
      <c r="L21" s="103" t="s">
        <v>49</v>
      </c>
      <c r="M21" s="104">
        <v>10</v>
      </c>
      <c r="N21" s="105">
        <v>0.96</v>
      </c>
      <c r="O21" s="106">
        <f t="shared" si="1"/>
        <v>9.6</v>
      </c>
    </row>
    <row r="22" spans="2:15" ht="15.75" thickBot="1">
      <c r="B22" s="38" t="s">
        <v>77</v>
      </c>
      <c r="C22" s="39">
        <v>3</v>
      </c>
      <c r="D22" s="40">
        <v>3.24</v>
      </c>
      <c r="E22" s="160"/>
      <c r="L22" s="107" t="s">
        <v>77</v>
      </c>
      <c r="M22" s="108">
        <v>3</v>
      </c>
      <c r="N22" s="109">
        <v>3.24</v>
      </c>
      <c r="O22" s="106">
        <f t="shared" si="1"/>
        <v>9.7200000000000006</v>
      </c>
    </row>
    <row r="23" spans="2:15" ht="16.5" thickTop="1" thickBot="1">
      <c r="D23" s="41" t="s">
        <v>50</v>
      </c>
      <c r="E23" s="161"/>
      <c r="N23" s="41" t="s">
        <v>50</v>
      </c>
      <c r="O23" s="116">
        <f>O18+O19+O20+O21+O22</f>
        <v>100.89999999999999</v>
      </c>
    </row>
    <row r="24" spans="2:15" ht="15.75" thickTop="1"/>
    <row r="26" spans="2:15">
      <c r="B26" s="89" t="s">
        <v>98</v>
      </c>
    </row>
    <row r="27" spans="2:15">
      <c r="B27" s="29" t="s">
        <v>168</v>
      </c>
    </row>
    <row r="28" spans="2:15">
      <c r="B28" s="29" t="s">
        <v>147</v>
      </c>
      <c r="L28" s="90" t="s">
        <v>104</v>
      </c>
    </row>
    <row r="29" spans="2:15" ht="15.75" thickBot="1"/>
    <row r="30" spans="2:15" s="26" customFormat="1" ht="15.75" thickTop="1">
      <c r="B30" s="33" t="s">
        <v>44</v>
      </c>
      <c r="C30" s="30" t="s">
        <v>52</v>
      </c>
      <c r="D30" s="30" t="s">
        <v>53</v>
      </c>
      <c r="E30" s="34" t="s">
        <v>54</v>
      </c>
      <c r="L30" s="100" t="s">
        <v>44</v>
      </c>
      <c r="M30" s="101" t="s">
        <v>52</v>
      </c>
      <c r="N30" s="101" t="s">
        <v>53</v>
      </c>
      <c r="O30" s="102" t="s">
        <v>54</v>
      </c>
    </row>
    <row r="31" spans="2:15">
      <c r="B31" s="88" t="s">
        <v>55</v>
      </c>
      <c r="C31" s="31">
        <v>1600</v>
      </c>
      <c r="D31" s="31">
        <v>1550</v>
      </c>
      <c r="E31" s="162"/>
      <c r="L31" s="111" t="s">
        <v>55</v>
      </c>
      <c r="M31" s="112">
        <v>1600</v>
      </c>
      <c r="N31" s="112">
        <v>1550</v>
      </c>
      <c r="O31" s="113">
        <f>M31+N31</f>
        <v>3150</v>
      </c>
    </row>
    <row r="32" spans="2:15">
      <c r="B32" s="88" t="s">
        <v>56</v>
      </c>
      <c r="C32" s="31">
        <v>1100</v>
      </c>
      <c r="D32" s="31">
        <v>800</v>
      </c>
      <c r="E32" s="162"/>
      <c r="L32" s="111" t="s">
        <v>56</v>
      </c>
      <c r="M32" s="112">
        <v>1100</v>
      </c>
      <c r="N32" s="112">
        <v>800</v>
      </c>
      <c r="O32" s="113">
        <f t="shared" ref="O32:O34" si="2">M32+N32</f>
        <v>1900</v>
      </c>
    </row>
    <row r="33" spans="2:16">
      <c r="B33" s="88" t="s">
        <v>57</v>
      </c>
      <c r="C33" s="31">
        <v>950</v>
      </c>
      <c r="D33" s="31">
        <v>1020</v>
      </c>
      <c r="E33" s="162"/>
      <c r="L33" s="111" t="s">
        <v>57</v>
      </c>
      <c r="M33" s="112">
        <v>950</v>
      </c>
      <c r="N33" s="112">
        <v>1020</v>
      </c>
      <c r="O33" s="113">
        <f t="shared" si="2"/>
        <v>1970</v>
      </c>
    </row>
    <row r="34" spans="2:16" ht="15.75" thickBot="1">
      <c r="B34" s="142" t="s">
        <v>148</v>
      </c>
      <c r="C34" s="32">
        <v>900</v>
      </c>
      <c r="D34" s="32">
        <v>850</v>
      </c>
      <c r="E34" s="163"/>
      <c r="L34" s="114" t="s">
        <v>148</v>
      </c>
      <c r="M34" s="115">
        <v>900</v>
      </c>
      <c r="N34" s="115">
        <v>850</v>
      </c>
      <c r="O34" s="113">
        <f t="shared" si="2"/>
        <v>1750</v>
      </c>
    </row>
    <row r="35" spans="2:16" ht="16.5" thickTop="1" thickBot="1">
      <c r="B35" s="24"/>
      <c r="C35" s="24"/>
      <c r="D35" s="28" t="s">
        <v>59</v>
      </c>
      <c r="E35" s="164"/>
      <c r="L35" s="24"/>
      <c r="M35" s="24"/>
      <c r="N35" s="28" t="s">
        <v>59</v>
      </c>
      <c r="O35" s="116">
        <f>O31+O32+O33+O34</f>
        <v>8770</v>
      </c>
    </row>
    <row r="36" spans="2:16" ht="15.75" thickTop="1">
      <c r="B36" s="24"/>
      <c r="C36" s="24"/>
      <c r="D36" s="24"/>
      <c r="E36" s="24"/>
    </row>
    <row r="37" spans="2:16">
      <c r="B37" s="24"/>
      <c r="C37" s="24"/>
      <c r="D37" s="24"/>
      <c r="E37" s="24"/>
    </row>
    <row r="38" spans="2:16">
      <c r="B38" s="24"/>
      <c r="C38" s="24"/>
      <c r="D38" s="24"/>
      <c r="E38" s="24"/>
    </row>
    <row r="39" spans="2:16">
      <c r="B39" s="89" t="s">
        <v>99</v>
      </c>
    </row>
    <row r="40" spans="2:16">
      <c r="B40" s="29" t="s">
        <v>58</v>
      </c>
    </row>
    <row r="41" spans="2:16">
      <c r="B41" s="29" t="s">
        <v>43</v>
      </c>
      <c r="L41" s="90" t="s">
        <v>104</v>
      </c>
    </row>
    <row r="42" spans="2:16" ht="15.75" thickBot="1"/>
    <row r="43" spans="2:16" ht="15.75" thickTop="1">
      <c r="B43" s="49" t="s">
        <v>13</v>
      </c>
      <c r="C43" s="50" t="s">
        <v>14</v>
      </c>
      <c r="D43" s="50" t="s">
        <v>15</v>
      </c>
      <c r="E43" s="50" t="s">
        <v>16</v>
      </c>
      <c r="F43" s="51" t="s">
        <v>17</v>
      </c>
      <c r="L43" s="100" t="s">
        <v>13</v>
      </c>
      <c r="M43" s="117" t="s">
        <v>14</v>
      </c>
      <c r="N43" s="117" t="s">
        <v>15</v>
      </c>
      <c r="O43" s="117" t="s">
        <v>16</v>
      </c>
      <c r="P43" s="102" t="s">
        <v>17</v>
      </c>
    </row>
    <row r="44" spans="2:16">
      <c r="B44" s="52" t="s">
        <v>18</v>
      </c>
      <c r="C44" s="53">
        <v>1.3</v>
      </c>
      <c r="D44" s="53">
        <v>2.2999999999999998</v>
      </c>
      <c r="E44" s="53">
        <v>3</v>
      </c>
      <c r="F44" s="159"/>
      <c r="L44" s="103" t="s">
        <v>18</v>
      </c>
      <c r="M44" s="105">
        <v>1.3</v>
      </c>
      <c r="N44" s="105">
        <v>2.2999999999999998</v>
      </c>
      <c r="O44" s="105">
        <v>3</v>
      </c>
      <c r="P44" s="106">
        <f>O44+N44+M44</f>
        <v>6.6</v>
      </c>
    </row>
    <row r="45" spans="2:16">
      <c r="B45" s="52" t="s">
        <v>19</v>
      </c>
      <c r="C45" s="53">
        <v>1.4</v>
      </c>
      <c r="D45" s="53">
        <v>2.2999999999999998</v>
      </c>
      <c r="E45" s="53">
        <v>2.5</v>
      </c>
      <c r="F45" s="159"/>
      <c r="L45" s="103" t="s">
        <v>19</v>
      </c>
      <c r="M45" s="105">
        <v>1.4</v>
      </c>
      <c r="N45" s="105">
        <v>2.2999999999999998</v>
      </c>
      <c r="O45" s="105">
        <v>2.5</v>
      </c>
      <c r="P45" s="106">
        <f t="shared" ref="P45:P50" si="3">O45+N45+M45</f>
        <v>6.1999999999999993</v>
      </c>
    </row>
    <row r="46" spans="2:16">
      <c r="B46" s="52" t="s">
        <v>20</v>
      </c>
      <c r="C46" s="53">
        <v>1.2</v>
      </c>
      <c r="D46" s="53">
        <v>2.2999999999999998</v>
      </c>
      <c r="E46" s="53">
        <v>2</v>
      </c>
      <c r="F46" s="159"/>
      <c r="L46" s="103" t="s">
        <v>20</v>
      </c>
      <c r="M46" s="105">
        <v>1.2</v>
      </c>
      <c r="N46" s="105">
        <v>2.2999999999999998</v>
      </c>
      <c r="O46" s="105">
        <v>2</v>
      </c>
      <c r="P46" s="106">
        <f t="shared" si="3"/>
        <v>5.5</v>
      </c>
    </row>
    <row r="47" spans="2:16">
      <c r="B47" s="52" t="s">
        <v>21</v>
      </c>
      <c r="C47" s="53">
        <v>1</v>
      </c>
      <c r="D47" s="53">
        <v>2.2999999999999998</v>
      </c>
      <c r="E47" s="53">
        <v>2</v>
      </c>
      <c r="F47" s="159"/>
      <c r="L47" s="103" t="s">
        <v>21</v>
      </c>
      <c r="M47" s="105">
        <v>1</v>
      </c>
      <c r="N47" s="105">
        <v>2.2999999999999998</v>
      </c>
      <c r="O47" s="105">
        <v>2</v>
      </c>
      <c r="P47" s="106">
        <f t="shared" si="3"/>
        <v>5.3</v>
      </c>
    </row>
    <row r="48" spans="2:16">
      <c r="B48" s="52" t="s">
        <v>22</v>
      </c>
      <c r="C48" s="53">
        <v>1.5</v>
      </c>
      <c r="D48" s="53">
        <v>2.2999999999999998</v>
      </c>
      <c r="E48" s="53">
        <v>1.8</v>
      </c>
      <c r="F48" s="159"/>
      <c r="L48" s="103" t="s">
        <v>22</v>
      </c>
      <c r="M48" s="105">
        <v>1.5</v>
      </c>
      <c r="N48" s="105">
        <v>2.2999999999999998</v>
      </c>
      <c r="O48" s="105">
        <v>1.8</v>
      </c>
      <c r="P48" s="106">
        <f t="shared" si="3"/>
        <v>5.6</v>
      </c>
    </row>
    <row r="49" spans="2:17">
      <c r="B49" s="52" t="s">
        <v>23</v>
      </c>
      <c r="C49" s="53">
        <v>1.3</v>
      </c>
      <c r="D49" s="53">
        <v>3.1</v>
      </c>
      <c r="E49" s="53">
        <v>1.3</v>
      </c>
      <c r="F49" s="159"/>
      <c r="L49" s="103" t="s">
        <v>23</v>
      </c>
      <c r="M49" s="105">
        <v>1.3</v>
      </c>
      <c r="N49" s="105">
        <v>3.1</v>
      </c>
      <c r="O49" s="105">
        <v>1.3</v>
      </c>
      <c r="P49" s="106">
        <f t="shared" si="3"/>
        <v>5.7</v>
      </c>
    </row>
    <row r="50" spans="2:17" ht="15.75" thickBot="1">
      <c r="B50" s="54" t="s">
        <v>24</v>
      </c>
      <c r="C50" s="55">
        <v>0</v>
      </c>
      <c r="D50" s="55">
        <v>3.6</v>
      </c>
      <c r="E50" s="55">
        <v>1.7</v>
      </c>
      <c r="F50" s="160"/>
      <c r="L50" s="107" t="s">
        <v>24</v>
      </c>
      <c r="M50" s="109">
        <v>0</v>
      </c>
      <c r="N50" s="109">
        <v>3.6</v>
      </c>
      <c r="O50" s="109">
        <v>1.7</v>
      </c>
      <c r="P50" s="110">
        <f t="shared" si="3"/>
        <v>5.3</v>
      </c>
    </row>
    <row r="51" spans="2:17" ht="15.75" thickTop="1"/>
    <row r="53" spans="2:17">
      <c r="B53" s="89" t="s">
        <v>100</v>
      </c>
    </row>
    <row r="54" spans="2:17">
      <c r="B54" s="29" t="s">
        <v>169</v>
      </c>
    </row>
    <row r="55" spans="2:17">
      <c r="B55" s="29" t="s">
        <v>149</v>
      </c>
      <c r="O55" s="90" t="s">
        <v>104</v>
      </c>
    </row>
    <row r="56" spans="2:17" ht="15.75" thickBot="1"/>
    <row r="57" spans="2:17" ht="15.75" thickTop="1">
      <c r="B57" s="42" t="s">
        <v>28</v>
      </c>
      <c r="C57" s="43" t="s">
        <v>41</v>
      </c>
      <c r="D57" s="44" t="s">
        <v>42</v>
      </c>
      <c r="O57" s="118" t="s">
        <v>28</v>
      </c>
      <c r="P57" s="119" t="s">
        <v>41</v>
      </c>
      <c r="Q57" s="120" t="s">
        <v>42</v>
      </c>
    </row>
    <row r="58" spans="2:17">
      <c r="B58" s="45" t="s">
        <v>29</v>
      </c>
      <c r="C58" s="46">
        <v>200</v>
      </c>
      <c r="D58" s="165"/>
      <c r="O58" s="121" t="s">
        <v>29</v>
      </c>
      <c r="P58" s="122">
        <v>200</v>
      </c>
      <c r="Q58" s="123">
        <f>P58*1.15</f>
        <v>229.99999999999997</v>
      </c>
    </row>
    <row r="59" spans="2:17">
      <c r="B59" s="45" t="s">
        <v>30</v>
      </c>
      <c r="C59" s="46">
        <v>200</v>
      </c>
      <c r="D59" s="165"/>
      <c r="O59" s="121" t="s">
        <v>30</v>
      </c>
      <c r="P59" s="122">
        <v>200</v>
      </c>
      <c r="Q59" s="123">
        <f t="shared" ref="Q59:Q69" si="4">P59*1.15</f>
        <v>229.99999999999997</v>
      </c>
    </row>
    <row r="60" spans="2:17">
      <c r="B60" s="45" t="s">
        <v>31</v>
      </c>
      <c r="C60" s="46">
        <v>180</v>
      </c>
      <c r="D60" s="165"/>
      <c r="O60" s="121" t="s">
        <v>31</v>
      </c>
      <c r="P60" s="122">
        <v>180</v>
      </c>
      <c r="Q60" s="123">
        <f t="shared" si="4"/>
        <v>206.99999999999997</v>
      </c>
    </row>
    <row r="61" spans="2:17">
      <c r="B61" s="45" t="s">
        <v>32</v>
      </c>
      <c r="C61" s="46">
        <v>160</v>
      </c>
      <c r="D61" s="165"/>
      <c r="O61" s="121" t="s">
        <v>32</v>
      </c>
      <c r="P61" s="122">
        <v>160</v>
      </c>
      <c r="Q61" s="123">
        <f t="shared" si="4"/>
        <v>184</v>
      </c>
    </row>
    <row r="62" spans="2:17">
      <c r="B62" s="45" t="s">
        <v>33</v>
      </c>
      <c r="C62" s="46">
        <v>130</v>
      </c>
      <c r="D62" s="165"/>
      <c r="O62" s="121" t="s">
        <v>33</v>
      </c>
      <c r="P62" s="122">
        <v>130</v>
      </c>
      <c r="Q62" s="123">
        <f t="shared" si="4"/>
        <v>149.5</v>
      </c>
    </row>
    <row r="63" spans="2:17">
      <c r="B63" s="45" t="s">
        <v>34</v>
      </c>
      <c r="C63" s="46">
        <v>130</v>
      </c>
      <c r="D63" s="165"/>
      <c r="O63" s="121" t="s">
        <v>34</v>
      </c>
      <c r="P63" s="122">
        <v>130</v>
      </c>
      <c r="Q63" s="123">
        <f t="shared" si="4"/>
        <v>149.5</v>
      </c>
    </row>
    <row r="64" spans="2:17">
      <c r="B64" s="45" t="s">
        <v>35</v>
      </c>
      <c r="C64" s="46">
        <v>100</v>
      </c>
      <c r="D64" s="165"/>
      <c r="O64" s="121" t="s">
        <v>35</v>
      </c>
      <c r="P64" s="122">
        <v>100</v>
      </c>
      <c r="Q64" s="123">
        <f t="shared" si="4"/>
        <v>114.99999999999999</v>
      </c>
    </row>
    <row r="65" spans="1:18">
      <c r="B65" s="45" t="s">
        <v>36</v>
      </c>
      <c r="C65" s="46">
        <v>100</v>
      </c>
      <c r="D65" s="165"/>
      <c r="O65" s="121" t="s">
        <v>36</v>
      </c>
      <c r="P65" s="122">
        <v>100</v>
      </c>
      <c r="Q65" s="123">
        <f t="shared" si="4"/>
        <v>114.99999999999999</v>
      </c>
    </row>
    <row r="66" spans="1:18">
      <c r="B66" s="45" t="s">
        <v>37</v>
      </c>
      <c r="C66" s="46">
        <v>120</v>
      </c>
      <c r="D66" s="165"/>
      <c r="O66" s="121" t="s">
        <v>37</v>
      </c>
      <c r="P66" s="122">
        <v>120</v>
      </c>
      <c r="Q66" s="123">
        <f t="shared" si="4"/>
        <v>138</v>
      </c>
    </row>
    <row r="67" spans="1:18">
      <c r="B67" s="45" t="s">
        <v>38</v>
      </c>
      <c r="C67" s="46">
        <v>140</v>
      </c>
      <c r="D67" s="165"/>
      <c r="O67" s="121" t="s">
        <v>38</v>
      </c>
      <c r="P67" s="122">
        <v>140</v>
      </c>
      <c r="Q67" s="123">
        <f t="shared" si="4"/>
        <v>161</v>
      </c>
    </row>
    <row r="68" spans="1:18">
      <c r="B68" s="45" t="s">
        <v>39</v>
      </c>
      <c r="C68" s="46">
        <v>180</v>
      </c>
      <c r="D68" s="165"/>
      <c r="O68" s="121" t="s">
        <v>39</v>
      </c>
      <c r="P68" s="122">
        <v>180</v>
      </c>
      <c r="Q68" s="123">
        <f t="shared" si="4"/>
        <v>206.99999999999997</v>
      </c>
    </row>
    <row r="69" spans="1:18" ht="15.75" thickBot="1">
      <c r="B69" s="47" t="s">
        <v>40</v>
      </c>
      <c r="C69" s="48">
        <v>200</v>
      </c>
      <c r="D69" s="166"/>
      <c r="O69" s="124" t="s">
        <v>40</v>
      </c>
      <c r="P69" s="125">
        <v>200</v>
      </c>
      <c r="Q69" s="126">
        <f t="shared" si="4"/>
        <v>229.99999999999997</v>
      </c>
    </row>
    <row r="70" spans="1:18" ht="15.75" thickTop="1">
      <c r="A70" s="22"/>
      <c r="B70" s="23"/>
      <c r="C70" s="22"/>
      <c r="D70" s="22"/>
      <c r="E70" s="22"/>
      <c r="F70" s="22"/>
      <c r="G70" s="24"/>
    </row>
    <row r="72" spans="1:18">
      <c r="B72" s="89" t="s">
        <v>101</v>
      </c>
    </row>
    <row r="73" spans="1:18">
      <c r="B73" s="64" t="s">
        <v>66</v>
      </c>
      <c r="C73" s="65"/>
    </row>
    <row r="74" spans="1:18">
      <c r="B74" s="64" t="s">
        <v>67</v>
      </c>
      <c r="C74" s="65"/>
    </row>
    <row r="75" spans="1:18">
      <c r="B75" s="64" t="s">
        <v>68</v>
      </c>
      <c r="C75" s="65"/>
      <c r="O75" s="90" t="s">
        <v>104</v>
      </c>
    </row>
    <row r="76" spans="1:18" ht="15.75" thickBot="1"/>
    <row r="77" spans="1:18" ht="30.75" thickTop="1">
      <c r="B77" s="66" t="s">
        <v>44</v>
      </c>
      <c r="C77" s="30" t="s">
        <v>69</v>
      </c>
      <c r="D77" s="30" t="s">
        <v>70</v>
      </c>
      <c r="E77" s="67" t="s">
        <v>71</v>
      </c>
      <c r="F77" s="63"/>
      <c r="O77" s="127" t="s">
        <v>44</v>
      </c>
      <c r="P77" s="101" t="s">
        <v>69</v>
      </c>
      <c r="Q77" s="101" t="s">
        <v>70</v>
      </c>
      <c r="R77" s="128" t="s">
        <v>71</v>
      </c>
    </row>
    <row r="78" spans="1:18">
      <c r="B78" s="45" t="s">
        <v>170</v>
      </c>
      <c r="C78" s="68">
        <v>38.5</v>
      </c>
      <c r="D78" s="69">
        <v>7</v>
      </c>
      <c r="E78" s="162"/>
      <c r="O78" s="121" t="s">
        <v>170</v>
      </c>
      <c r="P78" s="129">
        <v>38.5</v>
      </c>
      <c r="Q78" s="122">
        <v>7</v>
      </c>
      <c r="R78" s="130">
        <f>P78/Q78</f>
        <v>5.5</v>
      </c>
    </row>
    <row r="79" spans="1:18">
      <c r="B79" s="45" t="s">
        <v>72</v>
      </c>
      <c r="C79" s="68">
        <v>18.399999999999999</v>
      </c>
      <c r="D79" s="69">
        <v>8</v>
      </c>
      <c r="E79" s="162"/>
      <c r="O79" s="121" t="s">
        <v>72</v>
      </c>
      <c r="P79" s="129">
        <v>18.399999999999999</v>
      </c>
      <c r="Q79" s="122">
        <v>8</v>
      </c>
      <c r="R79" s="130">
        <f t="shared" ref="R79:R81" si="5">P79/Q79</f>
        <v>2.2999999999999998</v>
      </c>
    </row>
    <row r="80" spans="1:18">
      <c r="B80" s="45" t="s">
        <v>73</v>
      </c>
      <c r="C80" s="68">
        <v>13.5</v>
      </c>
      <c r="D80" s="69">
        <v>9</v>
      </c>
      <c r="E80" s="162"/>
      <c r="O80" s="121" t="s">
        <v>73</v>
      </c>
      <c r="P80" s="129">
        <v>13.5</v>
      </c>
      <c r="Q80" s="122">
        <v>9</v>
      </c>
      <c r="R80" s="130">
        <f t="shared" si="5"/>
        <v>1.5</v>
      </c>
    </row>
    <row r="81" spans="2:18" ht="15.75" thickBot="1">
      <c r="B81" s="47" t="s">
        <v>74</v>
      </c>
      <c r="C81" s="70">
        <v>69.900000000000006</v>
      </c>
      <c r="D81" s="60">
        <v>3</v>
      </c>
      <c r="E81" s="163"/>
      <c r="O81" s="124" t="s">
        <v>74</v>
      </c>
      <c r="P81" s="131">
        <v>69.900000000000006</v>
      </c>
      <c r="Q81" s="125">
        <v>3</v>
      </c>
      <c r="R81" s="132">
        <f t="shared" si="5"/>
        <v>23.3</v>
      </c>
    </row>
    <row r="82" spans="2:18" ht="15.75" thickTop="1"/>
    <row r="84" spans="2:18">
      <c r="B84" s="89" t="s">
        <v>102</v>
      </c>
    </row>
    <row r="85" spans="2:18">
      <c r="B85" s="65" t="s">
        <v>89</v>
      </c>
    </row>
    <row r="86" spans="2:18">
      <c r="B86" s="65" t="s">
        <v>78</v>
      </c>
      <c r="L86" s="90" t="s">
        <v>104</v>
      </c>
    </row>
    <row r="87" spans="2:18" ht="15.75" thickBot="1"/>
    <row r="88" spans="2:18" ht="30.75" thickTop="1">
      <c r="B88" s="66" t="s">
        <v>44</v>
      </c>
      <c r="C88" s="30" t="s">
        <v>69</v>
      </c>
      <c r="D88" s="30" t="s">
        <v>79</v>
      </c>
      <c r="E88" s="67" t="s">
        <v>80</v>
      </c>
      <c r="L88" s="127" t="s">
        <v>44</v>
      </c>
      <c r="M88" s="101" t="s">
        <v>69</v>
      </c>
      <c r="N88" s="101" t="s">
        <v>79</v>
      </c>
      <c r="O88" s="128" t="s">
        <v>80</v>
      </c>
    </row>
    <row r="89" spans="2:18" ht="14.45" customHeight="1">
      <c r="B89" s="35" t="s">
        <v>46</v>
      </c>
      <c r="C89" s="37">
        <v>2.4</v>
      </c>
      <c r="D89" s="167"/>
      <c r="E89" s="162"/>
      <c r="L89" s="103" t="s">
        <v>46</v>
      </c>
      <c r="M89" s="105">
        <v>2.4</v>
      </c>
      <c r="N89" s="122">
        <f>M89*0.3</f>
        <v>0.72</v>
      </c>
      <c r="O89" s="130">
        <f>M89-N89</f>
        <v>1.68</v>
      </c>
    </row>
    <row r="90" spans="2:18">
      <c r="B90" s="35" t="s">
        <v>47</v>
      </c>
      <c r="C90" s="37">
        <v>14.39</v>
      </c>
      <c r="D90" s="167"/>
      <c r="E90" s="162"/>
      <c r="L90" s="103" t="s">
        <v>47</v>
      </c>
      <c r="M90" s="105">
        <v>14.39</v>
      </c>
      <c r="N90" s="122">
        <f t="shared" ref="N90:N93" si="6">M90*0.3</f>
        <v>4.3170000000000002</v>
      </c>
      <c r="O90" s="130">
        <f t="shared" ref="O90:O93" si="7">M90-N90</f>
        <v>10.073</v>
      </c>
    </row>
    <row r="91" spans="2:18">
      <c r="B91" s="35" t="s">
        <v>48</v>
      </c>
      <c r="C91" s="37">
        <v>38.4</v>
      </c>
      <c r="D91" s="167"/>
      <c r="E91" s="162"/>
      <c r="L91" s="103" t="s">
        <v>48</v>
      </c>
      <c r="M91" s="105">
        <v>38.4</v>
      </c>
      <c r="N91" s="122">
        <f t="shared" si="6"/>
        <v>11.52</v>
      </c>
      <c r="O91" s="130">
        <f t="shared" si="7"/>
        <v>26.88</v>
      </c>
    </row>
    <row r="92" spans="2:18">
      <c r="B92" s="35" t="s">
        <v>49</v>
      </c>
      <c r="C92" s="37">
        <v>0.96</v>
      </c>
      <c r="D92" s="167"/>
      <c r="E92" s="162"/>
      <c r="L92" s="103" t="s">
        <v>49</v>
      </c>
      <c r="M92" s="105">
        <v>0.96</v>
      </c>
      <c r="N92" s="122">
        <f t="shared" si="6"/>
        <v>0.28799999999999998</v>
      </c>
      <c r="O92" s="130">
        <f t="shared" si="7"/>
        <v>0.67199999999999993</v>
      </c>
    </row>
    <row r="93" spans="2:18" ht="15.75" thickBot="1">
      <c r="B93" s="38" t="s">
        <v>77</v>
      </c>
      <c r="C93" s="40">
        <v>3.24</v>
      </c>
      <c r="D93" s="168"/>
      <c r="E93" s="163"/>
      <c r="L93" s="107" t="s">
        <v>77</v>
      </c>
      <c r="M93" s="109">
        <v>3.24</v>
      </c>
      <c r="N93" s="125">
        <f t="shared" si="6"/>
        <v>0.97199999999999998</v>
      </c>
      <c r="O93" s="132">
        <f t="shared" si="7"/>
        <v>2.2680000000000002</v>
      </c>
    </row>
    <row r="94" spans="2:18" ht="15.75" thickTop="1"/>
    <row r="95" spans="2:18">
      <c r="M95" s="87"/>
    </row>
    <row r="96" spans="2:18">
      <c r="B96" s="89" t="s">
        <v>103</v>
      </c>
    </row>
    <row r="97" spans="2:19">
      <c r="B97" s="65" t="s">
        <v>171</v>
      </c>
    </row>
    <row r="98" spans="2:19">
      <c r="B98" s="65" t="s">
        <v>150</v>
      </c>
    </row>
    <row r="99" spans="2:19">
      <c r="B99" s="65" t="s">
        <v>172</v>
      </c>
    </row>
    <row r="100" spans="2:19">
      <c r="B100" s="65" t="s">
        <v>151</v>
      </c>
      <c r="C100" s="65"/>
      <c r="D100" s="65"/>
      <c r="E100" s="65"/>
      <c r="F100" s="65"/>
      <c r="L100" s="90" t="s">
        <v>104</v>
      </c>
    </row>
    <row r="101" spans="2:19" ht="15.75" thickBot="1"/>
    <row r="102" spans="2:19" ht="15.75" thickTop="1">
      <c r="B102" s="61" t="s">
        <v>90</v>
      </c>
      <c r="C102" s="58">
        <v>-30</v>
      </c>
      <c r="D102" s="58">
        <v>-20</v>
      </c>
      <c r="E102" s="58">
        <v>-10</v>
      </c>
      <c r="F102" s="58">
        <v>0</v>
      </c>
      <c r="G102" s="58">
        <v>10</v>
      </c>
      <c r="H102" s="58">
        <v>20</v>
      </c>
      <c r="I102" s="59">
        <v>30</v>
      </c>
      <c r="L102" s="133" t="s">
        <v>90</v>
      </c>
      <c r="M102" s="119">
        <v>-30</v>
      </c>
      <c r="N102" s="119">
        <v>-20</v>
      </c>
      <c r="O102" s="119">
        <v>-10</v>
      </c>
      <c r="P102" s="119">
        <v>0</v>
      </c>
      <c r="Q102" s="119">
        <v>10</v>
      </c>
      <c r="R102" s="119">
        <v>20</v>
      </c>
      <c r="S102" s="120">
        <v>30</v>
      </c>
    </row>
    <row r="103" spans="2:19">
      <c r="B103" s="88" t="s">
        <v>92</v>
      </c>
      <c r="C103" s="167"/>
      <c r="D103" s="167"/>
      <c r="E103" s="167"/>
      <c r="F103" s="167"/>
      <c r="G103" s="167"/>
      <c r="H103" s="167"/>
      <c r="I103" s="165"/>
      <c r="L103" s="111" t="s">
        <v>92</v>
      </c>
      <c r="M103" s="122">
        <f>M102+273.15</f>
        <v>243.14999999999998</v>
      </c>
      <c r="N103" s="122">
        <f t="shared" ref="N103:S103" si="8">N102+273.15</f>
        <v>253.14999999999998</v>
      </c>
      <c r="O103" s="122">
        <f t="shared" si="8"/>
        <v>263.14999999999998</v>
      </c>
      <c r="P103" s="122">
        <f t="shared" si="8"/>
        <v>273.14999999999998</v>
      </c>
      <c r="Q103" s="122">
        <f t="shared" si="8"/>
        <v>283.14999999999998</v>
      </c>
      <c r="R103" s="122">
        <f t="shared" si="8"/>
        <v>293.14999999999998</v>
      </c>
      <c r="S103" s="123">
        <f t="shared" si="8"/>
        <v>303.14999999999998</v>
      </c>
    </row>
    <row r="104" spans="2:19" ht="15.75" thickBot="1">
      <c r="B104" s="62" t="s">
        <v>91</v>
      </c>
      <c r="C104" s="168"/>
      <c r="D104" s="168"/>
      <c r="E104" s="168"/>
      <c r="F104" s="168"/>
      <c r="G104" s="168"/>
      <c r="H104" s="168"/>
      <c r="I104" s="166"/>
      <c r="L104" s="114" t="s">
        <v>91</v>
      </c>
      <c r="M104" s="125">
        <f>(M102*1.8)+32</f>
        <v>-22</v>
      </c>
      <c r="N104" s="125">
        <f t="shared" ref="N104:S104" si="9">(N102*1.8)+32</f>
        <v>-4</v>
      </c>
      <c r="O104" s="125">
        <f t="shared" si="9"/>
        <v>14</v>
      </c>
      <c r="P104" s="125">
        <f t="shared" si="9"/>
        <v>32</v>
      </c>
      <c r="Q104" s="125">
        <f t="shared" si="9"/>
        <v>50</v>
      </c>
      <c r="R104" s="125">
        <f t="shared" si="9"/>
        <v>68</v>
      </c>
      <c r="S104" s="126">
        <f t="shared" si="9"/>
        <v>86</v>
      </c>
    </row>
    <row r="105" spans="2:19" ht="15.75" thickTop="1"/>
  </sheetData>
  <pageMargins left="0.7" right="0.7" top="0.75" bottom="0.75" header="0.3" footer="0.3"/>
  <pageSetup paperSize="9"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B1:O48"/>
  <sheetViews>
    <sheetView workbookViewId="0">
      <selection activeCell="B1" sqref="B1:B2"/>
    </sheetView>
  </sheetViews>
  <sheetFormatPr defaultRowHeight="15"/>
  <cols>
    <col min="2" max="2" width="5.140625" style="27" customWidth="1"/>
    <col min="3" max="15" width="6.28515625" style="26" customWidth="1"/>
  </cols>
  <sheetData>
    <row r="1" spans="2:15">
      <c r="B1" s="134" t="s">
        <v>157</v>
      </c>
    </row>
    <row r="2" spans="2:15">
      <c r="B2" s="56" t="s">
        <v>152</v>
      </c>
    </row>
    <row r="5" spans="2:15" ht="21">
      <c r="B5" s="57" t="s">
        <v>63</v>
      </c>
    </row>
    <row r="6" spans="2:15" ht="15.75" thickBot="1"/>
    <row r="7" spans="2:15" ht="15.75" thickTop="1">
      <c r="B7" s="61" t="s">
        <v>60</v>
      </c>
      <c r="C7" s="58">
        <v>-3</v>
      </c>
      <c r="D7" s="58">
        <v>-2.5</v>
      </c>
      <c r="E7" s="58">
        <v>-2</v>
      </c>
      <c r="F7" s="58">
        <v>-1.5</v>
      </c>
      <c r="G7" s="58">
        <v>-1</v>
      </c>
      <c r="H7" s="58">
        <v>-0.5</v>
      </c>
      <c r="I7" s="58">
        <v>0</v>
      </c>
      <c r="J7" s="58">
        <v>0.5</v>
      </c>
      <c r="K7" s="58">
        <v>1</v>
      </c>
      <c r="L7" s="58">
        <v>1.5</v>
      </c>
      <c r="M7" s="58">
        <v>2</v>
      </c>
      <c r="N7" s="58">
        <v>2.5</v>
      </c>
      <c r="O7" s="59">
        <v>3</v>
      </c>
    </row>
    <row r="8" spans="2:15" ht="15.75" thickBot="1">
      <c r="B8" s="62" t="s">
        <v>61</v>
      </c>
      <c r="C8" s="168"/>
      <c r="D8" s="168"/>
      <c r="E8" s="168"/>
      <c r="F8" s="168"/>
      <c r="G8" s="168"/>
      <c r="H8" s="168"/>
      <c r="I8" s="168"/>
      <c r="J8" s="168"/>
      <c r="K8" s="168"/>
      <c r="L8" s="168"/>
      <c r="M8" s="168"/>
      <c r="N8" s="168"/>
      <c r="O8" s="166"/>
    </row>
    <row r="9" spans="2:15" ht="15.75" thickTop="1"/>
    <row r="19" spans="2:15" ht="21">
      <c r="B19" s="57" t="s">
        <v>62</v>
      </c>
    </row>
    <row r="20" spans="2:15" ht="15.75" thickBot="1"/>
    <row r="21" spans="2:15" ht="15.75" thickTop="1">
      <c r="B21" s="61" t="s">
        <v>60</v>
      </c>
      <c r="C21" s="58">
        <v>-3</v>
      </c>
      <c r="D21" s="58">
        <v>-2.5</v>
      </c>
      <c r="E21" s="58">
        <v>-2</v>
      </c>
      <c r="F21" s="58">
        <v>-1.5</v>
      </c>
      <c r="G21" s="58">
        <v>-1</v>
      </c>
      <c r="H21" s="58">
        <v>-0.5</v>
      </c>
      <c r="I21" s="58">
        <v>0</v>
      </c>
      <c r="J21" s="58">
        <v>0.5</v>
      </c>
      <c r="K21" s="58">
        <v>1</v>
      </c>
      <c r="L21" s="58">
        <v>1.5</v>
      </c>
      <c r="M21" s="58">
        <v>2</v>
      </c>
      <c r="N21" s="58">
        <v>2.5</v>
      </c>
      <c r="O21" s="59">
        <v>3</v>
      </c>
    </row>
    <row r="22" spans="2:15" ht="15.75" thickBot="1">
      <c r="B22" s="62" t="s">
        <v>61</v>
      </c>
      <c r="C22" s="168"/>
      <c r="D22" s="168"/>
      <c r="E22" s="168"/>
      <c r="F22" s="168"/>
      <c r="G22" s="168"/>
      <c r="H22" s="168"/>
      <c r="I22" s="168"/>
      <c r="J22" s="168"/>
      <c r="K22" s="168"/>
      <c r="L22" s="168"/>
      <c r="M22" s="168"/>
      <c r="N22" s="168"/>
      <c r="O22" s="166"/>
    </row>
    <row r="23" spans="2:15" ht="15.75" thickTop="1"/>
    <row r="31" spans="2:15" ht="23.25">
      <c r="B31" s="57" t="s">
        <v>64</v>
      </c>
    </row>
    <row r="32" spans="2:15" ht="15.75" thickBot="1"/>
    <row r="33" spans="2:15" ht="15.75" thickTop="1">
      <c r="B33" s="61" t="s">
        <v>60</v>
      </c>
      <c r="C33" s="58">
        <v>-3</v>
      </c>
      <c r="D33" s="58">
        <v>-2.5</v>
      </c>
      <c r="E33" s="58">
        <v>-2</v>
      </c>
      <c r="F33" s="58">
        <v>-1.5</v>
      </c>
      <c r="G33" s="58">
        <v>-1</v>
      </c>
      <c r="H33" s="58">
        <v>-0.5</v>
      </c>
      <c r="I33" s="58">
        <v>0</v>
      </c>
      <c r="J33" s="58">
        <v>0.5</v>
      </c>
      <c r="K33" s="58">
        <v>1</v>
      </c>
      <c r="L33" s="58">
        <v>1.5</v>
      </c>
      <c r="M33" s="58">
        <v>2</v>
      </c>
      <c r="N33" s="58">
        <v>2.5</v>
      </c>
      <c r="O33" s="59">
        <v>3</v>
      </c>
    </row>
    <row r="34" spans="2:15" ht="15.75" thickBot="1">
      <c r="B34" s="62" t="s">
        <v>61</v>
      </c>
      <c r="C34" s="168"/>
      <c r="D34" s="168"/>
      <c r="E34" s="168"/>
      <c r="F34" s="168"/>
      <c r="G34" s="168"/>
      <c r="H34" s="168"/>
      <c r="I34" s="168"/>
      <c r="J34" s="168"/>
      <c r="K34" s="168"/>
      <c r="L34" s="168"/>
      <c r="M34" s="168"/>
      <c r="N34" s="168"/>
      <c r="O34" s="166"/>
    </row>
    <row r="35" spans="2:15" ht="15.75" thickTop="1"/>
    <row r="44" spans="2:15" ht="23.25">
      <c r="B44" s="57" t="s">
        <v>65</v>
      </c>
    </row>
    <row r="45" spans="2:15" ht="15.75" thickBot="1"/>
    <row r="46" spans="2:15" ht="15.75" thickTop="1">
      <c r="B46" s="61" t="s">
        <v>60</v>
      </c>
      <c r="C46" s="58">
        <v>-3</v>
      </c>
      <c r="D46" s="58">
        <v>-2.5</v>
      </c>
      <c r="E46" s="58">
        <v>-2</v>
      </c>
      <c r="F46" s="58">
        <v>-1.5</v>
      </c>
      <c r="G46" s="58">
        <v>-1</v>
      </c>
      <c r="H46" s="58">
        <v>-0.5</v>
      </c>
      <c r="I46" s="58">
        <v>0</v>
      </c>
      <c r="J46" s="58">
        <v>0.5</v>
      </c>
      <c r="K46" s="58">
        <v>1</v>
      </c>
      <c r="L46" s="58">
        <v>1.5</v>
      </c>
      <c r="M46" s="58">
        <v>2</v>
      </c>
      <c r="N46" s="58">
        <v>2.5</v>
      </c>
      <c r="O46" s="59">
        <v>3</v>
      </c>
    </row>
    <row r="47" spans="2:15" ht="15.75" thickBot="1">
      <c r="B47" s="62" t="s">
        <v>61</v>
      </c>
      <c r="C47" s="168"/>
      <c r="D47" s="168"/>
      <c r="E47" s="168"/>
      <c r="F47" s="168"/>
      <c r="G47" s="168"/>
      <c r="H47" s="168"/>
      <c r="I47" s="168"/>
      <c r="J47" s="168"/>
      <c r="K47" s="168"/>
      <c r="L47" s="168"/>
      <c r="M47" s="168"/>
      <c r="N47" s="168"/>
      <c r="O47" s="166"/>
    </row>
    <row r="48" spans="2:15" ht="15.75" thickTop="1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Y31"/>
  <sheetViews>
    <sheetView workbookViewId="0">
      <selection activeCell="B1" sqref="B1:B2"/>
    </sheetView>
  </sheetViews>
  <sheetFormatPr defaultColWidth="8.85546875" defaultRowHeight="15"/>
  <cols>
    <col min="1" max="1" width="14.85546875" style="71" customWidth="1"/>
    <col min="2" max="2" width="9.5703125" style="71" customWidth="1"/>
    <col min="3" max="3" width="9.5703125" style="72" customWidth="1"/>
    <col min="4" max="5" width="9.5703125" style="71" customWidth="1"/>
    <col min="6" max="6" width="8" style="71" customWidth="1"/>
    <col min="7" max="7" width="8.5703125" style="71" customWidth="1"/>
    <col min="8" max="9" width="4.42578125" style="71" customWidth="1"/>
    <col min="10" max="12" width="4.42578125" style="139" customWidth="1"/>
    <col min="13" max="22" width="4.7109375" style="71" customWidth="1"/>
    <col min="23" max="16384" width="8.85546875" style="71"/>
  </cols>
  <sheetData>
    <row r="1" spans="1:25">
      <c r="B1" s="134" t="s">
        <v>158</v>
      </c>
    </row>
    <row r="2" spans="1:25">
      <c r="B2" s="65" t="s">
        <v>173</v>
      </c>
    </row>
    <row r="3" spans="1:25">
      <c r="C3" s="135"/>
      <c r="D3" s="65"/>
      <c r="E3" s="65"/>
      <c r="F3" s="65"/>
      <c r="G3" s="65"/>
      <c r="H3" s="65"/>
      <c r="I3" s="65"/>
      <c r="J3" s="136"/>
      <c r="K3" s="136"/>
      <c r="L3" s="13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</row>
    <row r="4" spans="1:25" ht="15.75" thickBot="1">
      <c r="C4" s="135"/>
      <c r="D4" s="65"/>
      <c r="E4" s="65"/>
      <c r="F4" s="65"/>
      <c r="G4" s="65"/>
      <c r="H4" s="65"/>
      <c r="I4" s="65"/>
      <c r="J4" s="136"/>
      <c r="K4" s="136"/>
      <c r="L4" s="13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</row>
    <row r="5" spans="1:25" ht="15.75" thickTop="1">
      <c r="A5"/>
      <c r="B5" s="181" t="s">
        <v>108</v>
      </c>
      <c r="C5" s="182"/>
      <c r="D5" s="183"/>
    </row>
    <row r="6" spans="1:25">
      <c r="B6" s="140" t="s">
        <v>109</v>
      </c>
      <c r="C6" s="141" t="s">
        <v>111</v>
      </c>
      <c r="D6" s="144" t="s">
        <v>110</v>
      </c>
      <c r="I6" s="90" t="s">
        <v>115</v>
      </c>
    </row>
    <row r="7" spans="1:25">
      <c r="B7" s="145">
        <v>1</v>
      </c>
      <c r="C7" s="147"/>
      <c r="D7" s="148"/>
    </row>
    <row r="8" spans="1:25">
      <c r="B8" s="145">
        <v>2</v>
      </c>
      <c r="C8" s="147"/>
      <c r="D8" s="148"/>
    </row>
    <row r="9" spans="1:25">
      <c r="B9" s="145">
        <v>3</v>
      </c>
      <c r="C9" s="147"/>
      <c r="D9" s="148"/>
    </row>
    <row r="10" spans="1:25">
      <c r="B10" s="145">
        <v>4</v>
      </c>
      <c r="C10" s="147"/>
      <c r="D10" s="148"/>
    </row>
    <row r="11" spans="1:25">
      <c r="B11" s="145">
        <v>5</v>
      </c>
      <c r="C11" s="147"/>
      <c r="D11" s="148"/>
    </row>
    <row r="12" spans="1:25">
      <c r="B12" s="145">
        <v>6</v>
      </c>
      <c r="C12" s="147"/>
      <c r="D12" s="148"/>
    </row>
    <row r="13" spans="1:25">
      <c r="B13" s="145">
        <v>7</v>
      </c>
      <c r="C13" s="147"/>
      <c r="D13" s="148"/>
    </row>
    <row r="14" spans="1:25">
      <c r="B14" s="145">
        <v>8</v>
      </c>
      <c r="C14" s="147"/>
      <c r="D14" s="148"/>
    </row>
    <row r="15" spans="1:25">
      <c r="A15"/>
      <c r="B15" s="145">
        <v>9</v>
      </c>
      <c r="C15" s="147"/>
      <c r="D15" s="148"/>
    </row>
    <row r="16" spans="1:25" ht="15.75" thickBot="1">
      <c r="B16" s="146">
        <v>10</v>
      </c>
      <c r="C16" s="149"/>
      <c r="D16" s="150"/>
    </row>
    <row r="17" spans="2:9" ht="15.75" thickTop="1">
      <c r="B17" s="139"/>
      <c r="C17" s="143"/>
      <c r="D17" s="143"/>
    </row>
    <row r="18" spans="2:9" ht="15.75" thickBot="1">
      <c r="B18" s="139"/>
      <c r="C18" s="143"/>
      <c r="D18" s="143"/>
    </row>
    <row r="19" spans="2:9" ht="15.75" thickTop="1">
      <c r="B19" s="184" t="s">
        <v>112</v>
      </c>
      <c r="C19" s="185"/>
      <c r="D19" s="185"/>
      <c r="E19" s="186"/>
      <c r="F19" s="156" t="s">
        <v>118</v>
      </c>
    </row>
    <row r="20" spans="2:9" ht="15.75" thickBot="1">
      <c r="B20" s="140" t="s">
        <v>113</v>
      </c>
      <c r="C20" s="141" t="s">
        <v>114</v>
      </c>
      <c r="D20" s="141" t="s">
        <v>111</v>
      </c>
      <c r="E20" s="144" t="s">
        <v>110</v>
      </c>
      <c r="F20" s="157">
        <v>3.14</v>
      </c>
      <c r="I20" s="90" t="s">
        <v>115</v>
      </c>
    </row>
    <row r="21" spans="2:9" ht="15.75" thickTop="1">
      <c r="B21" s="145">
        <v>1</v>
      </c>
      <c r="C21" s="151"/>
      <c r="D21" s="151"/>
      <c r="E21" s="152"/>
    </row>
    <row r="22" spans="2:9">
      <c r="B22" s="145">
        <v>2</v>
      </c>
      <c r="C22" s="151"/>
      <c r="D22" s="151"/>
      <c r="E22" s="152"/>
    </row>
    <row r="23" spans="2:9">
      <c r="B23" s="145">
        <v>3</v>
      </c>
      <c r="C23" s="151"/>
      <c r="D23" s="151"/>
      <c r="E23" s="152"/>
    </row>
    <row r="24" spans="2:9">
      <c r="B24" s="145">
        <v>4</v>
      </c>
      <c r="C24" s="151"/>
      <c r="D24" s="151"/>
      <c r="E24" s="152"/>
    </row>
    <row r="25" spans="2:9">
      <c r="B25" s="145">
        <v>5</v>
      </c>
      <c r="C25" s="151"/>
      <c r="D25" s="151"/>
      <c r="E25" s="152"/>
    </row>
    <row r="26" spans="2:9">
      <c r="B26" s="145">
        <v>6</v>
      </c>
      <c r="C26" s="151"/>
      <c r="D26" s="151"/>
      <c r="E26" s="152"/>
    </row>
    <row r="27" spans="2:9">
      <c r="B27" s="145">
        <v>7</v>
      </c>
      <c r="C27" s="151"/>
      <c r="D27" s="151"/>
      <c r="E27" s="152"/>
    </row>
    <row r="28" spans="2:9">
      <c r="B28" s="145">
        <v>8</v>
      </c>
      <c r="C28" s="151"/>
      <c r="D28" s="151"/>
      <c r="E28" s="152"/>
    </row>
    <row r="29" spans="2:9">
      <c r="B29" s="145">
        <v>9</v>
      </c>
      <c r="C29" s="151"/>
      <c r="D29" s="151"/>
      <c r="E29" s="152"/>
    </row>
    <row r="30" spans="2:9" ht="15.75" thickBot="1">
      <c r="B30" s="146">
        <v>10</v>
      </c>
      <c r="C30" s="153"/>
      <c r="D30" s="153"/>
      <c r="E30" s="154"/>
    </row>
    <row r="31" spans="2:9" ht="15.75" thickTop="1"/>
  </sheetData>
  <mergeCells count="2">
    <mergeCell ref="B5:D5"/>
    <mergeCell ref="B19:E19"/>
  </mergeCells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dimension ref="A1:X17"/>
  <sheetViews>
    <sheetView workbookViewId="0">
      <selection activeCell="B1" sqref="B1:B3"/>
    </sheetView>
  </sheetViews>
  <sheetFormatPr defaultColWidth="8.85546875" defaultRowHeight="15"/>
  <cols>
    <col min="1" max="1" width="14.7109375" style="71" customWidth="1"/>
    <col min="2" max="2" width="6.7109375" style="71" customWidth="1"/>
    <col min="3" max="3" width="3.7109375" style="71" customWidth="1"/>
    <col min="4" max="8" width="4.42578125" style="71" customWidth="1"/>
    <col min="9" max="11" width="4.42578125" style="139" customWidth="1"/>
    <col min="12" max="21" width="4.7109375" style="71" customWidth="1"/>
    <col min="22" max="16384" width="8.85546875" style="71"/>
  </cols>
  <sheetData>
    <row r="1" spans="1:24">
      <c r="B1" s="134" t="s">
        <v>159</v>
      </c>
    </row>
    <row r="2" spans="1:24">
      <c r="B2" s="65" t="s">
        <v>153</v>
      </c>
    </row>
    <row r="3" spans="1:24">
      <c r="B3" s="65" t="s">
        <v>154</v>
      </c>
      <c r="C3" s="65"/>
      <c r="D3" s="65"/>
      <c r="E3" s="65"/>
      <c r="F3" s="65"/>
      <c r="G3" s="65"/>
      <c r="H3" s="65"/>
      <c r="I3" s="136"/>
      <c r="J3" s="136"/>
      <c r="K3" s="136"/>
      <c r="L3" s="65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</row>
    <row r="4" spans="1:24">
      <c r="C4" s="65"/>
      <c r="D4" s="65"/>
      <c r="E4" s="65"/>
      <c r="F4" s="65"/>
      <c r="G4" s="65"/>
      <c r="H4" s="65"/>
      <c r="I4" s="136"/>
      <c r="J4" s="136"/>
      <c r="K4" s="136"/>
      <c r="L4" s="65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</row>
    <row r="7" spans="1:24">
      <c r="A7" s="76"/>
      <c r="B7" s="77"/>
      <c r="C7" s="187"/>
      <c r="D7" s="187"/>
      <c r="E7" s="187"/>
      <c r="F7" s="79"/>
      <c r="G7" s="78"/>
      <c r="H7" s="78"/>
      <c r="I7" s="78"/>
      <c r="J7" s="80"/>
      <c r="K7" s="80"/>
    </row>
    <row r="8" spans="1:24">
      <c r="A8" s="155" t="s">
        <v>116</v>
      </c>
      <c r="B8" s="81"/>
      <c r="C8" s="78"/>
      <c r="D8" s="78"/>
      <c r="E8" s="78"/>
      <c r="F8" s="78"/>
      <c r="G8" s="74"/>
      <c r="H8" s="74"/>
      <c r="I8" s="75"/>
    </row>
    <row r="9" spans="1:24">
      <c r="A9" s="72"/>
      <c r="C9" s="139" t="s">
        <v>4</v>
      </c>
      <c r="D9" s="139" t="s">
        <v>83</v>
      </c>
      <c r="E9" s="82"/>
    </row>
    <row r="10" spans="1:24">
      <c r="A10" s="72"/>
      <c r="C10" s="139" t="s">
        <v>5</v>
      </c>
      <c r="D10" s="139" t="s">
        <v>83</v>
      </c>
      <c r="E10" s="82"/>
    </row>
    <row r="11" spans="1:24">
      <c r="A11" s="72"/>
      <c r="C11" s="139"/>
      <c r="D11" s="139"/>
      <c r="E11" s="74"/>
    </row>
    <row r="12" spans="1:24">
      <c r="A12" s="72"/>
      <c r="C12" s="139"/>
      <c r="D12" s="139"/>
      <c r="E12" s="74"/>
    </row>
    <row r="13" spans="1:24">
      <c r="A13" s="72"/>
      <c r="C13" s="139"/>
      <c r="D13" s="139"/>
      <c r="E13" s="74"/>
    </row>
    <row r="14" spans="1:24">
      <c r="A14" s="72"/>
      <c r="C14" s="139"/>
      <c r="D14" s="139"/>
      <c r="E14" s="74"/>
    </row>
    <row r="15" spans="1:24">
      <c r="A15" s="41" t="s">
        <v>117</v>
      </c>
    </row>
    <row r="16" spans="1:24" s="80" customFormat="1">
      <c r="B16" s="71"/>
      <c r="C16" s="188"/>
      <c r="D16" s="188"/>
      <c r="E16" s="188"/>
      <c r="F16" s="71"/>
      <c r="G16" s="71"/>
      <c r="H16" s="71"/>
      <c r="I16" s="139"/>
      <c r="J16" s="139"/>
      <c r="K16" s="139"/>
      <c r="P16" s="71"/>
    </row>
    <row r="17" spans="3:16">
      <c r="C17" s="26" t="s">
        <v>82</v>
      </c>
      <c r="D17" s="139" t="s">
        <v>83</v>
      </c>
      <c r="E17" s="83"/>
      <c r="P17" s="80"/>
    </row>
  </sheetData>
  <mergeCells count="2">
    <mergeCell ref="C7:E7"/>
    <mergeCell ref="C16:E16"/>
  </mergeCells>
  <pageMargins left="0.7" right="0.7" top="0.75" bottom="0.75" header="0.3" footer="0.3"/>
  <pageSetup paperSize="9" orientation="portrait" r:id="rId1"/>
  <drawing r:id="rId2"/>
  <legacyDrawing r:id="rId3"/>
  <oleObjects>
    <oleObject progId="Equation.3" shapeId="5125" r:id="rId4"/>
  </oleObjects>
</worksheet>
</file>

<file path=xl/worksheets/sheet8.xml><?xml version="1.0" encoding="utf-8"?>
<worksheet xmlns="http://schemas.openxmlformats.org/spreadsheetml/2006/main" xmlns:r="http://schemas.openxmlformats.org/officeDocument/2006/relationships">
  <dimension ref="A1:Y29"/>
  <sheetViews>
    <sheetView workbookViewId="0">
      <selection activeCell="S19" sqref="S19"/>
    </sheetView>
  </sheetViews>
  <sheetFormatPr defaultColWidth="8.85546875" defaultRowHeight="15"/>
  <cols>
    <col min="1" max="1" width="14.85546875" style="71" customWidth="1"/>
    <col min="2" max="2" width="6.7109375" style="71" customWidth="1"/>
    <col min="3" max="3" width="4.7109375" style="72" customWidth="1"/>
    <col min="4" max="4" width="3.7109375" style="71" customWidth="1"/>
    <col min="5" max="9" width="4.42578125" style="71" customWidth="1"/>
    <col min="10" max="12" width="4.42578125" style="73" customWidth="1"/>
    <col min="13" max="22" width="4.7109375" style="71" customWidth="1"/>
    <col min="23" max="16384" width="8.85546875" style="71"/>
  </cols>
  <sheetData>
    <row r="1" spans="1:25">
      <c r="B1" s="134" t="s">
        <v>161</v>
      </c>
      <c r="J1" s="84"/>
      <c r="K1" s="84"/>
      <c r="L1" s="84"/>
    </row>
    <row r="2" spans="1:25" ht="17.25">
      <c r="B2" s="65" t="s">
        <v>174</v>
      </c>
    </row>
    <row r="3" spans="1:25">
      <c r="B3" s="65" t="s">
        <v>175</v>
      </c>
      <c r="C3" s="135"/>
      <c r="D3" s="65"/>
      <c r="E3" s="65"/>
      <c r="F3" s="65"/>
      <c r="G3" s="65"/>
      <c r="H3" s="65"/>
      <c r="I3" s="65"/>
      <c r="J3" s="136"/>
      <c r="K3" s="136"/>
      <c r="L3" s="136"/>
      <c r="M3" s="65"/>
      <c r="N3" s="65"/>
      <c r="O3" s="65"/>
      <c r="P3" s="65"/>
      <c r="Q3" s="65"/>
      <c r="R3" s="65"/>
      <c r="S3" s="65"/>
      <c r="T3" s="65"/>
      <c r="U3" s="65"/>
      <c r="V3" s="65"/>
      <c r="W3" s="65"/>
      <c r="X3" s="65"/>
      <c r="Y3" s="65"/>
    </row>
    <row r="4" spans="1:25">
      <c r="C4" s="135"/>
      <c r="D4" s="65"/>
      <c r="E4" s="65"/>
      <c r="F4" s="65"/>
      <c r="G4" s="65"/>
      <c r="H4" s="65"/>
      <c r="I4" s="65"/>
      <c r="J4" s="136"/>
      <c r="K4" s="136"/>
      <c r="L4" s="136"/>
      <c r="M4" s="65"/>
      <c r="N4" s="65"/>
      <c r="O4" s="65"/>
      <c r="P4" s="65"/>
      <c r="Q4" s="65"/>
      <c r="R4" s="65"/>
      <c r="S4" s="65"/>
      <c r="T4" s="65"/>
      <c r="U4" s="65"/>
      <c r="V4" s="65"/>
      <c r="W4" s="65"/>
      <c r="X4" s="65"/>
      <c r="Y4" s="65"/>
    </row>
    <row r="5" spans="1:25">
      <c r="J5" s="84"/>
      <c r="K5" s="84"/>
      <c r="L5" s="84"/>
    </row>
    <row r="6" spans="1:25">
      <c r="C6" s="71"/>
      <c r="J6" s="84"/>
      <c r="K6" s="84"/>
      <c r="L6" s="84"/>
    </row>
    <row r="7" spans="1:25" ht="17.25">
      <c r="A7" s="158" t="s">
        <v>155</v>
      </c>
      <c r="B7" s="77"/>
      <c r="C7" s="78"/>
      <c r="D7" s="187" t="s">
        <v>86</v>
      </c>
      <c r="E7" s="187"/>
      <c r="F7" s="187"/>
      <c r="G7" s="79"/>
      <c r="H7" s="78"/>
      <c r="I7" s="78"/>
      <c r="J7" s="78"/>
      <c r="K7" s="80"/>
      <c r="L7" s="80"/>
    </row>
    <row r="8" spans="1:25">
      <c r="A8" s="74"/>
      <c r="B8" s="81"/>
      <c r="C8" s="81"/>
      <c r="D8" s="78"/>
      <c r="E8" s="78"/>
      <c r="F8" s="78"/>
      <c r="G8" s="78"/>
      <c r="H8" s="74"/>
      <c r="I8" s="74"/>
      <c r="J8" s="75"/>
      <c r="K8" s="84"/>
      <c r="L8" s="84"/>
    </row>
    <row r="9" spans="1:25">
      <c r="D9" s="84" t="s">
        <v>4</v>
      </c>
      <c r="E9" s="84" t="s">
        <v>83</v>
      </c>
      <c r="F9" s="82"/>
      <c r="J9" s="84"/>
      <c r="K9" s="84"/>
      <c r="L9" s="84"/>
    </row>
    <row r="10" spans="1:25">
      <c r="D10" s="84" t="s">
        <v>5</v>
      </c>
      <c r="E10" s="84" t="s">
        <v>83</v>
      </c>
      <c r="F10" s="82"/>
      <c r="J10" s="84"/>
      <c r="K10" s="84"/>
      <c r="L10" s="84"/>
    </row>
    <row r="11" spans="1:25">
      <c r="D11" s="84" t="s">
        <v>82</v>
      </c>
      <c r="E11" s="84" t="s">
        <v>83</v>
      </c>
      <c r="F11" s="82"/>
      <c r="J11" s="84"/>
      <c r="K11" s="84"/>
      <c r="L11" s="84"/>
    </row>
    <row r="12" spans="1:25">
      <c r="J12" s="84"/>
      <c r="K12" s="84"/>
      <c r="L12" s="84"/>
    </row>
    <row r="13" spans="1:25" s="80" customFormat="1" ht="17.25">
      <c r="A13" t="s">
        <v>156</v>
      </c>
      <c r="B13" s="71"/>
      <c r="C13" s="72"/>
      <c r="D13" s="188" t="s">
        <v>84</v>
      </c>
      <c r="E13" s="188"/>
      <c r="F13" s="188"/>
      <c r="G13" s="71"/>
      <c r="H13" s="71"/>
      <c r="I13" s="71"/>
      <c r="J13" s="84"/>
      <c r="K13" s="84"/>
      <c r="L13" s="84"/>
    </row>
    <row r="14" spans="1:25">
      <c r="D14" s="84" t="s">
        <v>85</v>
      </c>
      <c r="E14" s="84" t="s">
        <v>83</v>
      </c>
      <c r="F14" s="83"/>
      <c r="J14" s="84"/>
      <c r="K14" s="84"/>
      <c r="L14" s="84"/>
    </row>
    <row r="15" spans="1:25">
      <c r="J15" s="84"/>
      <c r="K15" s="84"/>
      <c r="L15" s="84"/>
    </row>
    <row r="17" spans="1:12">
      <c r="A17" t="s">
        <v>176</v>
      </c>
      <c r="D17" s="198"/>
      <c r="E17" s="198"/>
      <c r="F17" s="198"/>
      <c r="I17" s="197"/>
      <c r="J17" s="197"/>
      <c r="K17" s="197"/>
    </row>
    <row r="18" spans="1:12">
      <c r="C18" s="71"/>
      <c r="D18" s="198"/>
      <c r="E18" s="198"/>
      <c r="F18" s="198"/>
      <c r="I18" s="197"/>
      <c r="J18" s="197"/>
      <c r="K18" s="197"/>
    </row>
    <row r="19" spans="1:12" ht="19.899999999999999" customHeight="1"/>
    <row r="20" spans="1:12" ht="18">
      <c r="D20" s="26" t="s">
        <v>87</v>
      </c>
      <c r="E20" s="73" t="s">
        <v>83</v>
      </c>
      <c r="F20" s="85"/>
      <c r="I20" s="26" t="s">
        <v>88</v>
      </c>
      <c r="J20" s="73" t="s">
        <v>83</v>
      </c>
      <c r="K20" s="85"/>
    </row>
    <row r="23" spans="1:12" ht="15.75" thickBot="1">
      <c r="C23" s="71"/>
      <c r="J23" s="71"/>
      <c r="K23" s="71"/>
      <c r="L23" s="71"/>
    </row>
    <row r="24" spans="1:12" ht="15.75" thickTop="1">
      <c r="C24" s="71"/>
      <c r="D24" s="184" t="s">
        <v>93</v>
      </c>
      <c r="E24" s="185"/>
      <c r="F24" s="185"/>
      <c r="G24" s="185"/>
      <c r="H24" s="182" t="s">
        <v>94</v>
      </c>
      <c r="I24" s="182"/>
      <c r="J24" s="182" t="s">
        <v>95</v>
      </c>
      <c r="K24" s="183"/>
      <c r="L24" s="71"/>
    </row>
    <row r="25" spans="1:12" ht="17.25">
      <c r="D25" s="193" t="s">
        <v>182</v>
      </c>
      <c r="E25" s="194"/>
      <c r="F25" s="194"/>
      <c r="G25" s="194"/>
      <c r="H25" s="191"/>
      <c r="I25" s="191"/>
      <c r="J25" s="191"/>
      <c r="K25" s="192"/>
    </row>
    <row r="26" spans="1:12" ht="17.25">
      <c r="C26" s="71"/>
      <c r="D26" s="193" t="s">
        <v>106</v>
      </c>
      <c r="E26" s="194"/>
      <c r="F26" s="194"/>
      <c r="G26" s="194"/>
      <c r="H26" s="191"/>
      <c r="I26" s="191"/>
      <c r="J26" s="191"/>
      <c r="K26" s="192"/>
      <c r="L26" s="71"/>
    </row>
    <row r="27" spans="1:12" ht="17.25">
      <c r="C27" s="71"/>
      <c r="D27" s="193" t="s">
        <v>183</v>
      </c>
      <c r="E27" s="194"/>
      <c r="F27" s="194"/>
      <c r="G27" s="194"/>
      <c r="H27" s="191"/>
      <c r="I27" s="191"/>
      <c r="J27" s="191"/>
      <c r="K27" s="192"/>
      <c r="L27" s="71"/>
    </row>
    <row r="28" spans="1:12" ht="18" thickBot="1">
      <c r="D28" s="195" t="s">
        <v>184</v>
      </c>
      <c r="E28" s="196"/>
      <c r="F28" s="196"/>
      <c r="G28" s="196"/>
      <c r="H28" s="189"/>
      <c r="I28" s="189"/>
      <c r="J28" s="189"/>
      <c r="K28" s="190"/>
    </row>
    <row r="29" spans="1:12" ht="15.75" thickTop="1">
      <c r="H29" s="73"/>
      <c r="J29" s="71"/>
      <c r="K29" s="71"/>
      <c r="L29" s="71"/>
    </row>
  </sheetData>
  <mergeCells count="19">
    <mergeCell ref="D7:F7"/>
    <mergeCell ref="H27:I27"/>
    <mergeCell ref="J27:K27"/>
    <mergeCell ref="D25:G25"/>
    <mergeCell ref="D26:G26"/>
    <mergeCell ref="D27:G27"/>
    <mergeCell ref="H25:I25"/>
    <mergeCell ref="D13:F13"/>
    <mergeCell ref="I17:K18"/>
    <mergeCell ref="D17:F18"/>
    <mergeCell ref="D24:G24"/>
    <mergeCell ref="H24:I24"/>
    <mergeCell ref="J24:K24"/>
    <mergeCell ref="J28:K28"/>
    <mergeCell ref="J26:K26"/>
    <mergeCell ref="J25:K25"/>
    <mergeCell ref="H26:I26"/>
    <mergeCell ref="D28:G28"/>
    <mergeCell ref="H28:I28"/>
  </mergeCells>
  <pageMargins left="0.7" right="0.7" top="0.75" bottom="0.75" header="0.3" footer="0.3"/>
  <pageSetup paperSize="9" orientation="portrait" r:id="rId1"/>
  <drawing r:id="rId2"/>
  <legacyDrawing r:id="rId3"/>
</worksheet>
</file>

<file path=xl/worksheets/sheet9.xml><?xml version="1.0" encoding="utf-8"?>
<worksheet xmlns="http://schemas.openxmlformats.org/spreadsheetml/2006/main" xmlns:r="http://schemas.openxmlformats.org/officeDocument/2006/relationships">
  <dimension ref="A1:T23"/>
  <sheetViews>
    <sheetView workbookViewId="0"/>
  </sheetViews>
  <sheetFormatPr defaultRowHeight="15"/>
  <cols>
    <col min="1" max="1" width="15.28515625" customWidth="1"/>
  </cols>
  <sheetData>
    <row r="1" spans="1:12">
      <c r="B1" s="134" t="s">
        <v>180</v>
      </c>
    </row>
    <row r="2" spans="1:12">
      <c r="B2" s="65" t="s">
        <v>177</v>
      </c>
    </row>
    <row r="3" spans="1:12">
      <c r="B3" s="65" t="s">
        <v>178</v>
      </c>
      <c r="C3" s="65"/>
      <c r="D3" s="65"/>
      <c r="E3" s="65"/>
      <c r="F3" s="65"/>
      <c r="G3" s="65"/>
    </row>
    <row r="4" spans="1:12">
      <c r="C4" s="65"/>
      <c r="D4" s="65"/>
      <c r="E4" s="65"/>
      <c r="F4" s="65"/>
      <c r="G4" s="65"/>
    </row>
    <row r="7" spans="1:12">
      <c r="A7" s="22"/>
      <c r="L7" s="22"/>
    </row>
    <row r="8" spans="1:12">
      <c r="A8" s="22"/>
      <c r="L8" s="22"/>
    </row>
    <row r="9" spans="1:12">
      <c r="A9" s="22"/>
      <c r="L9" s="22"/>
    </row>
    <row r="10" spans="1:12">
      <c r="A10" s="22"/>
      <c r="L10" s="22"/>
    </row>
    <row r="11" spans="1:12">
      <c r="A11" s="22"/>
      <c r="L11" s="22"/>
    </row>
    <row r="12" spans="1:12">
      <c r="A12" s="22"/>
      <c r="L12" s="22"/>
    </row>
    <row r="13" spans="1:12">
      <c r="A13" s="22"/>
      <c r="L13" s="22"/>
    </row>
    <row r="14" spans="1:12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</row>
    <row r="15" spans="1:12">
      <c r="A15" s="22"/>
      <c r="B15" s="22"/>
      <c r="C15" s="22"/>
      <c r="D15" s="22"/>
      <c r="E15" s="22"/>
      <c r="F15" s="22"/>
      <c r="G15" s="22"/>
      <c r="H15" s="22"/>
      <c r="I15" s="22"/>
      <c r="J15" s="22"/>
    </row>
    <row r="16" spans="1:12">
      <c r="A16" s="22"/>
      <c r="B16" s="22"/>
      <c r="C16" s="22"/>
      <c r="D16" s="22"/>
      <c r="E16" s="22"/>
      <c r="F16" s="22"/>
      <c r="G16" s="22"/>
      <c r="H16" s="22"/>
      <c r="I16" s="22"/>
      <c r="J16" s="22"/>
    </row>
    <row r="17" spans="11:20"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 spans="11:20">
      <c r="K18" s="22"/>
      <c r="L18" s="22"/>
      <c r="M18" s="22"/>
      <c r="N18" s="22"/>
      <c r="O18" s="22"/>
      <c r="P18" s="22"/>
      <c r="Q18" s="22"/>
      <c r="R18" s="22"/>
      <c r="S18" s="22"/>
      <c r="T18" s="22"/>
    </row>
    <row r="19" spans="11:20">
      <c r="K19" s="22"/>
      <c r="L19" s="25"/>
      <c r="M19" s="25"/>
      <c r="N19" s="25"/>
      <c r="O19" s="25"/>
      <c r="P19" s="25"/>
      <c r="Q19" s="25"/>
      <c r="R19" s="25"/>
      <c r="S19" s="25"/>
      <c r="T19" s="22"/>
    </row>
    <row r="20" spans="11:20">
      <c r="K20" s="22"/>
      <c r="L20" s="25"/>
      <c r="M20" s="25"/>
      <c r="N20" s="25"/>
      <c r="O20" s="25"/>
      <c r="P20" s="25"/>
      <c r="Q20" s="25"/>
      <c r="R20" s="25"/>
      <c r="S20" s="25"/>
      <c r="T20" s="22"/>
    </row>
    <row r="21" spans="11:20">
      <c r="K21" s="22"/>
      <c r="L21" s="25"/>
      <c r="M21" s="25"/>
      <c r="N21" s="25"/>
      <c r="O21" s="25"/>
      <c r="P21" s="25"/>
      <c r="Q21" s="25"/>
      <c r="R21" s="25"/>
      <c r="S21" s="25"/>
      <c r="T21" s="22"/>
    </row>
    <row r="22" spans="11:20">
      <c r="K22" s="22"/>
      <c r="L22" s="25"/>
      <c r="M22" s="25"/>
      <c r="N22" s="25"/>
      <c r="O22" s="25"/>
      <c r="P22" s="25"/>
      <c r="Q22" s="25"/>
      <c r="R22" s="25"/>
      <c r="S22" s="25"/>
      <c r="T22" s="22"/>
    </row>
    <row r="23" spans="11:20">
      <c r="K23" s="22"/>
      <c r="L23" s="22"/>
      <c r="M23" s="22"/>
      <c r="N23" s="22"/>
      <c r="O23" s="22"/>
      <c r="P23" s="22"/>
      <c r="Q23" s="22"/>
      <c r="R23" s="22"/>
      <c r="S23" s="22"/>
      <c r="T23" s="22"/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>
  <dimension ref="A1:T23"/>
  <sheetViews>
    <sheetView workbookViewId="0">
      <selection activeCell="B1" sqref="B1:B2"/>
    </sheetView>
  </sheetViews>
  <sheetFormatPr defaultRowHeight="15"/>
  <cols>
    <col min="1" max="1" width="15.7109375" customWidth="1"/>
  </cols>
  <sheetData>
    <row r="1" spans="1:12">
      <c r="B1" s="134" t="s">
        <v>160</v>
      </c>
    </row>
    <row r="2" spans="1:12">
      <c r="B2" s="65" t="s">
        <v>179</v>
      </c>
    </row>
    <row r="3" spans="1:12">
      <c r="C3" s="65"/>
      <c r="D3" s="65"/>
      <c r="E3" s="65"/>
      <c r="F3" s="65"/>
      <c r="G3" s="65"/>
    </row>
    <row r="4" spans="1:12">
      <c r="B4" s="65"/>
      <c r="C4" s="65"/>
      <c r="D4" s="65"/>
      <c r="E4" s="65"/>
      <c r="F4" s="65"/>
      <c r="G4" s="65"/>
    </row>
    <row r="7" spans="1:12">
      <c r="A7" s="22"/>
      <c r="L7" s="22"/>
    </row>
    <row r="8" spans="1:12">
      <c r="A8" s="22"/>
      <c r="L8" s="22"/>
    </row>
    <row r="9" spans="1:12">
      <c r="A9" s="22"/>
      <c r="L9" s="22"/>
    </row>
    <row r="10" spans="1:12">
      <c r="A10" s="22"/>
      <c r="L10" s="22"/>
    </row>
    <row r="11" spans="1:12">
      <c r="A11" s="22"/>
      <c r="L11" s="22"/>
    </row>
    <row r="12" spans="1:12">
      <c r="A12" s="22"/>
      <c r="L12" s="22"/>
    </row>
    <row r="13" spans="1:12">
      <c r="A13" s="22"/>
      <c r="L13" s="22"/>
    </row>
    <row r="14" spans="1:12">
      <c r="A14" s="22"/>
      <c r="B14" s="22"/>
      <c r="C14" s="22"/>
      <c r="D14" s="22"/>
      <c r="E14" s="22"/>
      <c r="F14" s="22"/>
      <c r="G14" s="22"/>
      <c r="H14" s="22"/>
      <c r="I14" s="22"/>
      <c r="J14" s="22"/>
      <c r="K14" s="22"/>
      <c r="L14" s="22"/>
    </row>
    <row r="15" spans="1:12">
      <c r="A15" s="22"/>
      <c r="B15" s="22"/>
      <c r="C15" s="22"/>
      <c r="D15" s="22"/>
      <c r="E15" s="22"/>
      <c r="F15" s="22"/>
      <c r="G15" s="22"/>
      <c r="H15" s="22"/>
      <c r="I15" s="22"/>
      <c r="J15" s="22"/>
    </row>
    <row r="16" spans="1:12">
      <c r="A16" s="22"/>
      <c r="B16" s="22"/>
      <c r="C16" s="22"/>
      <c r="D16" s="22"/>
      <c r="E16" s="22"/>
      <c r="F16" s="22"/>
      <c r="G16" s="22"/>
      <c r="H16" s="22"/>
      <c r="I16" s="22"/>
      <c r="J16" s="22"/>
    </row>
    <row r="17" spans="11:20">
      <c r="K17" s="22"/>
      <c r="L17" s="22"/>
      <c r="M17" s="22"/>
      <c r="N17" s="22"/>
      <c r="O17" s="22"/>
      <c r="P17" s="22"/>
      <c r="Q17" s="22"/>
      <c r="R17" s="22"/>
      <c r="S17" s="22"/>
      <c r="T17" s="22"/>
    </row>
    <row r="18" spans="11:20">
      <c r="K18" s="22"/>
      <c r="L18" s="22"/>
      <c r="M18" s="22"/>
      <c r="N18" s="22"/>
      <c r="O18" s="22"/>
      <c r="P18" s="22"/>
      <c r="Q18" s="22"/>
      <c r="R18" s="22"/>
      <c r="S18" s="22"/>
      <c r="T18" s="22"/>
    </row>
    <row r="19" spans="11:20">
      <c r="K19" s="22"/>
      <c r="L19" s="25"/>
      <c r="M19" s="25"/>
      <c r="N19" s="25"/>
      <c r="O19" s="25"/>
      <c r="P19" s="25"/>
      <c r="Q19" s="25"/>
      <c r="R19" s="25"/>
      <c r="S19" s="25"/>
      <c r="T19" s="22"/>
    </row>
    <row r="20" spans="11:20">
      <c r="K20" s="22"/>
      <c r="L20" s="25"/>
      <c r="M20" s="25"/>
      <c r="N20" s="25"/>
      <c r="O20" s="25"/>
      <c r="P20" s="25"/>
      <c r="Q20" s="25"/>
      <c r="R20" s="25"/>
      <c r="S20" s="25"/>
      <c r="T20" s="22"/>
    </row>
    <row r="21" spans="11:20">
      <c r="K21" s="22"/>
      <c r="L21" s="25"/>
      <c r="M21" s="25"/>
      <c r="N21" s="25"/>
      <c r="O21" s="25"/>
      <c r="P21" s="25"/>
      <c r="Q21" s="25"/>
      <c r="R21" s="25"/>
      <c r="S21" s="25"/>
      <c r="T21" s="22"/>
    </row>
    <row r="22" spans="11:20">
      <c r="K22" s="22"/>
      <c r="L22" s="25"/>
      <c r="M22" s="25"/>
      <c r="N22" s="25"/>
      <c r="O22" s="25"/>
      <c r="P22" s="25"/>
      <c r="Q22" s="25"/>
      <c r="R22" s="25"/>
      <c r="S22" s="25"/>
      <c r="T22" s="22"/>
    </row>
    <row r="23" spans="11:20">
      <c r="K23" s="22"/>
      <c r="L23" s="22"/>
      <c r="M23" s="22"/>
      <c r="N23" s="22"/>
      <c r="O23" s="22"/>
      <c r="P23" s="22"/>
      <c r="Q23" s="22"/>
      <c r="R23" s="22"/>
      <c r="S23" s="22"/>
      <c r="T23" s="22"/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>
  <dimension ref="A1:F9"/>
  <sheetViews>
    <sheetView workbookViewId="0"/>
  </sheetViews>
  <sheetFormatPr defaultRowHeight="15"/>
  <sheetData>
    <row r="1" spans="1:6">
      <c r="A1" t="s">
        <v>105</v>
      </c>
      <c r="B1" s="21"/>
      <c r="C1" s="21"/>
      <c r="D1" s="21"/>
      <c r="E1" s="21"/>
      <c r="F1" s="21"/>
    </row>
    <row r="2" spans="1:6">
      <c r="A2" s="21" t="s">
        <v>26</v>
      </c>
      <c r="C2" s="21"/>
      <c r="D2" s="21"/>
      <c r="E2" s="21"/>
      <c r="F2" s="21"/>
    </row>
    <row r="3" spans="1:6">
      <c r="A3" s="21" t="s">
        <v>27</v>
      </c>
      <c r="C3" s="21"/>
      <c r="D3" s="21"/>
      <c r="E3" s="21"/>
      <c r="F3" s="21"/>
    </row>
    <row r="4" spans="1:6">
      <c r="A4" s="21" t="s">
        <v>25</v>
      </c>
      <c r="C4" s="21"/>
      <c r="D4" s="21"/>
      <c r="E4" s="21"/>
      <c r="F4" s="21"/>
    </row>
    <row r="5" spans="1:6">
      <c r="C5" s="21"/>
      <c r="D5" s="21"/>
      <c r="E5" s="21"/>
      <c r="F5" s="21"/>
    </row>
    <row r="6" spans="1:6">
      <c r="C6" s="21"/>
      <c r="D6" s="21"/>
      <c r="E6" s="21"/>
      <c r="F6" s="21"/>
    </row>
    <row r="7" spans="1:6">
      <c r="B7" s="21"/>
      <c r="C7" s="21"/>
      <c r="D7" s="21"/>
      <c r="E7" s="21"/>
      <c r="F7" s="21"/>
    </row>
    <row r="8" spans="1:6">
      <c r="B8" s="21"/>
      <c r="C8" s="21"/>
      <c r="D8" s="21"/>
      <c r="E8" s="21"/>
      <c r="F8" s="21"/>
    </row>
    <row r="9" spans="1:6">
      <c r="B9" s="21"/>
      <c r="C9" s="21"/>
      <c r="D9" s="21"/>
      <c r="E9" s="21"/>
      <c r="F9" s="21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Pracovné hárky</vt:lpstr>
      </vt:variant>
      <vt:variant>
        <vt:i4>11</vt:i4>
      </vt:variant>
    </vt:vector>
  </HeadingPairs>
  <TitlesOfParts>
    <vt:vector size="11" baseType="lpstr">
      <vt:lpstr>VZORCE</vt:lpstr>
      <vt:lpstr>1.príklad</vt:lpstr>
      <vt:lpstr>2.príkad</vt:lpstr>
      <vt:lpstr>riešené cvičenia1</vt:lpstr>
      <vt:lpstr>cvičenia2</vt:lpstr>
      <vt:lpstr>cvičenia3 </vt:lpstr>
      <vt:lpstr>cvičenia4</vt:lpstr>
      <vt:lpstr>cvičenia5</vt:lpstr>
      <vt:lpstr>cvičenia6</vt:lpstr>
      <vt:lpstr>cvičenia7</vt:lpstr>
      <vt:lpstr>zdroje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AF</dc:creator>
  <cp:lastModifiedBy>AAADMIN</cp:lastModifiedBy>
  <dcterms:created xsi:type="dcterms:W3CDTF">2011-01-25T12:52:51Z</dcterms:created>
  <dcterms:modified xsi:type="dcterms:W3CDTF">2013-02-02T21:47:07Z</dcterms:modified>
</cp:coreProperties>
</file>